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FPA-19\Downloads\"/>
    </mc:Choice>
  </mc:AlternateContent>
  <xr:revisionPtr revIDLastSave="0" documentId="13_ncr:1_{E98BB2F9-AEAC-4101-89DD-6D3DB895D000}" xr6:coauthVersionLast="47" xr6:coauthVersionMax="47" xr10:uidLastSave="{00000000-0000-0000-0000-000000000000}"/>
  <bookViews>
    <workbookView xWindow="-108" yWindow="-108" windowWidth="23256" windowHeight="12456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16" l="1"/>
  <c r="C72" i="16"/>
  <c r="D72" i="16"/>
  <c r="E72" i="16"/>
  <c r="F72" i="16"/>
  <c r="G72" i="16"/>
  <c r="G19" i="16" s="1"/>
  <c r="H72" i="16"/>
  <c r="B58" i="16"/>
  <c r="B17" i="16" s="1"/>
  <c r="C58" i="16"/>
  <c r="C17" i="16" s="1"/>
  <c r="D58" i="16"/>
  <c r="D17" i="16" s="1"/>
  <c r="E58" i="16"/>
  <c r="E17" i="16" s="1"/>
  <c r="F58" i="16"/>
  <c r="F17" i="16" s="1"/>
  <c r="G58" i="16"/>
  <c r="G17" i="16" s="1"/>
  <c r="H58" i="16"/>
  <c r="H17" i="16" s="1"/>
  <c r="B173" i="16"/>
  <c r="B32" i="16" s="1"/>
  <c r="C173" i="16"/>
  <c r="C32" i="16" s="1"/>
  <c r="D173" i="16"/>
  <c r="D32" i="16" s="1"/>
  <c r="E173" i="16"/>
  <c r="E32" i="16" s="1"/>
  <c r="F173" i="16"/>
  <c r="F32" i="16" s="1"/>
  <c r="G173" i="16"/>
  <c r="G32" i="16" s="1"/>
  <c r="H173" i="16"/>
  <c r="H32" i="16" s="1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C65" i="16" l="1"/>
  <c r="C18" i="16" s="1"/>
  <c r="E19" i="16"/>
  <c r="D65" i="16"/>
  <c r="D18" i="16" s="1"/>
  <c r="E65" i="16"/>
  <c r="E18" i="16" s="1"/>
  <c r="F19" i="16"/>
  <c r="E107" i="16"/>
  <c r="E23" i="16" s="1"/>
  <c r="D115" i="16"/>
  <c r="D24" i="16" s="1"/>
  <c r="B19" i="16"/>
  <c r="D126" i="16"/>
  <c r="D26" i="16" s="1"/>
  <c r="C19" i="16"/>
  <c r="E126" i="16"/>
  <c r="E26" i="16" s="1"/>
  <c r="H65" i="16"/>
  <c r="H18" i="16" s="1"/>
  <c r="D19" i="16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H19" i="16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B34" i="16" l="1"/>
  <c r="D34" i="16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<sst xmlns="http://schemas.openxmlformats.org/spreadsheetml/2006/main" count="271" uniqueCount="195">
  <si>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</si>
  <si>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</si>
  <si>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</si>
  <si>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</si>
  <si>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</si>
  <si>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</si>
  <si>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</si>
  <si>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</si>
  <si>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</si>
  <si>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</si>
  <si>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</si>
  <si>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</si>
  <si>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</si>
  <si>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</si>
  <si>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</si>
  <si>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</si>
  <si>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</si>
  <si>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</si>
  <si>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</si>
  <si>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</si>
  <si>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</si>
  <si>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</si>
  <si>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</si>
  <si>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</si>
  <si>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</si>
  <si>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</si>
  <si>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</si>
  <si>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</si>
  <si>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</si>
  <si>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</si>
  <si>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</si>
  <si>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</si>
  <si>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</si>
  <si>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</si>
  <si>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</si>
  <si>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</si>
  <si>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</si>
  <si>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</si>
  <si>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</si>
  <si>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</si>
  <si>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</si>
  <si>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</si>
  <si>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</si>
  <si>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</si>
  <si>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</si>
  <si>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</si>
  <si>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</si>
  <si>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</si>
  <si>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</si>
  <si>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</si>
  <si>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</si>
  <si>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</si>
  <si>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</si>
  <si>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</si>
  <si>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</si>
  <si>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</si>
  <si>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</si>
  <si>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</si>
  <si>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</si>
  <si>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</si>
  <si>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</si>
  <si>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</si>
  <si>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</si>
  <si>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</si>
  <si>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</si>
  <si>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</si>
  <si>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</si>
  <si>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</si>
  <si>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</si>
  <si>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</si>
  <si>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</si>
  <si>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</si>
  <si>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</si>
  <si>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</si>
  <si>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</si>
  <si>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</si>
  <si>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</si>
  <si>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</si>
  <si>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</si>
  <si>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</si>
  <si>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</si>
  <si>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</si>
  <si>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</si>
  <si>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</si>
  <si>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</si>
  <si>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</si>
  <si>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</si>
  <si>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</si>
  <si>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</si>
  <si>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</si>
  <si>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</si>
  <si>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</si>
  <si>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</si>
  <si>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</si>
  <si>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</si>
  <si>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</si>
  <si>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</si>
  <si>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</si>
  <si>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</si>
  <si>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</si>
  <si>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</si>
  <si>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</si>
  <si>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</si>
  <si>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</si>
  <si>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</si>
  <si>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</si>
  <si>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</si>
  <si>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</si>
  <si>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</si>
  <si>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</si>
  <si>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</si>
  <si>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</si>
  <si>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</si>
  <si>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</si>
  <si>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</si>
  <si>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</si>
  <si>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</si>
  <si>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</si>
  <si>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</si>
  <si>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</si>
  <si>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</si>
  <si>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</si>
  <si>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</si>
  <si>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</si>
  <si>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</si>
  <si>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</si>
  <si>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</si>
  <si>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</si>
  <si>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</si>
  <si>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</si>
  <si>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</si>
  <si>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</si>
  <si>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</si>
  <si>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</si>
  <si>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</si>
  <si>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</si>
  <si>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</si>
  <si>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</si>
  <si>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</si>
  <si>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</si>
  <si>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</si>
  <si>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</si>
  <si>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</si>
  <si>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</si>
  <si>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</si>
  <si>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</si>
  <si>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</si>
  <si>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</si>
  <si>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</si>
  <si>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</si>
  <si>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</si>
  <si>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</si>
  <si>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</si>
  <si>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</si>
  <si>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</si>
  <si>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</si>
  <si>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</si>
  <si>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</si>
  <si>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</si>
  <si>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</si>
  <si>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</si>
  <si>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</si>
  <si>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</si>
  <si>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</si>
  <si>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</si>
  <si>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</si>
  <si>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</si>
  <si>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</si>
  <si>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</si>
  <si>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</si>
  <si>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</si>
  <si>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</si>
  <si>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</si>
  <si>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</si>
  <si>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</si>
  <si>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</si>
  <si>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</si>
  <si>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</si>
  <si>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</si>
  <si>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</si>
  <si>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</si>
  <si>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Officer-In-Charge, FPA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</si>
  <si>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</si>
  <si>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</si>
  <si>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</si>
  <si>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</si>
  <si>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</si>
  <si>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</si>
  <si>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</si>
  <si>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</si>
  <si>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</si>
  <si>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</si>
  <si>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May 19 to 23, 2025</t>
  </si>
  <si>
    <t>VINCE BRIAN G. KONG</t>
  </si>
  <si>
    <t>Administrative Assistant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</si>
</sst>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3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8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32" applyNumberFormat="0" applyFill="0" applyAlignment="0" applyProtection="0"/>
    <xf numFmtId="0" fontId="24" fillId="0" borderId="33" applyNumberFormat="0" applyFill="0" applyAlignment="0" applyProtection="0"/>
    <xf numFmtId="0" fontId="25" fillId="0" borderId="34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35" applyNumberFormat="0" applyAlignment="0" applyProtection="0"/>
    <xf numFmtId="0" fontId="30" fillId="8" borderId="36" applyNumberFormat="0" applyAlignment="0" applyProtection="0"/>
    <xf numFmtId="0" fontId="31" fillId="8" borderId="35" applyNumberFormat="0" applyAlignment="0" applyProtection="0"/>
    <xf numFmtId="0" fontId="32" fillId="0" borderId="37" applyNumberFormat="0" applyFill="0" applyAlignment="0" applyProtection="0"/>
    <xf numFmtId="0" fontId="33" fillId="9" borderId="3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0" applyNumberFormat="0" applyFill="0" applyAlignment="0" applyProtection="0"/>
    <xf numFmtId="0" fontId="3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39" applyNumberFormat="0" applyFont="0" applyAlignment="0" applyProtection="0"/>
  </cellStyleXfs>
  <cellXfs count="138">
    <xf numFmtId="0" fontId="0" fillId="0" borderId="0" xfId="0"/>
    <xf numFmtId="4" fontId="4" fillId="2" borderId="4" xfId="0" applyNumberFormat="1" applyFont="1" applyFill="1" applyBorder="1" applyAlignment="1">
      <alignment horizontal="center" wrapText="1"/>
    </xf>
    <xf numFmtId="4" fontId="6" fillId="2" borderId="5" xfId="0" applyNumberFormat="1" applyFont="1" applyFill="1" applyBorder="1" applyAlignment="1">
      <alignment horizontal="right" wrapText="1"/>
    </xf>
    <xf numFmtId="0" fontId="7" fillId="0" borderId="12" xfId="0" applyFont="1" applyBorder="1"/>
    <xf numFmtId="0" fontId="7" fillId="0" borderId="0" xfId="0" applyFont="1"/>
    <xf numFmtId="165" fontId="7" fillId="0" borderId="12" xfId="0" applyNumberFormat="1" applyFont="1" applyBorder="1"/>
    <xf numFmtId="165" fontId="8" fillId="2" borderId="12" xfId="0" applyNumberFormat="1" applyFont="1" applyFill="1" applyBorder="1" applyAlignment="1">
      <alignment horizontal="right"/>
    </xf>
    <xf numFmtId="4" fontId="10" fillId="0" borderId="0" xfId="0" applyNumberFormat="1" applyFont="1"/>
    <xf numFmtId="4" fontId="11" fillId="2" borderId="4" xfId="0" applyNumberFormat="1" applyFont="1" applyFill="1" applyBorder="1" applyAlignment="1">
      <alignment horizontal="center" vertical="top"/>
    </xf>
    <xf numFmtId="4" fontId="10" fillId="2" borderId="4" xfId="0" applyNumberFormat="1" applyFont="1" applyFill="1" applyBorder="1"/>
    <xf numFmtId="4" fontId="11" fillId="2" borderId="4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right" vertical="top"/>
    </xf>
    <xf numFmtId="4" fontId="11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left"/>
    </xf>
    <xf numFmtId="4" fontId="10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/>
    <xf numFmtId="4" fontId="12" fillId="0" borderId="4" xfId="0" applyNumberFormat="1" applyFont="1" applyBorder="1" applyAlignment="1">
      <alignment horizontal="right" vertical="top"/>
    </xf>
    <xf numFmtId="164" fontId="13" fillId="2" borderId="4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 vertical="center"/>
    </xf>
    <xf numFmtId="164" fontId="11" fillId="2" borderId="4" xfId="0" applyNumberFormat="1" applyFont="1" applyFill="1" applyBorder="1" applyAlignment="1">
      <alignment horizontal="center" vertical="top"/>
    </xf>
    <xf numFmtId="4" fontId="14" fillId="2" borderId="0" xfId="0" applyNumberFormat="1" applyFont="1" applyFill="1" applyAlignment="1">
      <alignment horizontal="right"/>
    </xf>
    <xf numFmtId="4" fontId="14" fillId="2" borderId="0" xfId="0" applyNumberFormat="1" applyFont="1" applyFill="1"/>
    <xf numFmtId="4" fontId="13" fillId="2" borderId="0" xfId="0" applyNumberFormat="1" applyFont="1" applyFill="1"/>
    <xf numFmtId="4" fontId="10" fillId="2" borderId="0" xfId="0" applyNumberFormat="1" applyFont="1" applyFill="1"/>
    <xf numFmtId="4" fontId="13" fillId="2" borderId="0" xfId="0" applyNumberFormat="1" applyFont="1" applyFill="1" applyAlignment="1">
      <alignment horizontal="left"/>
    </xf>
    <xf numFmtId="0" fontId="12" fillId="0" borderId="0" xfId="0" applyFont="1"/>
    <xf numFmtId="4" fontId="3" fillId="2" borderId="13" xfId="0" applyNumberFormat="1" applyFont="1" applyFill="1" applyBorder="1" applyAlignment="1">
      <alignment horizontal="left"/>
    </xf>
    <xf numFmtId="4" fontId="10" fillId="2" borderId="13" xfId="0" applyNumberFormat="1" applyFont="1" applyFill="1" applyBorder="1" applyAlignment="1">
      <alignment horizontal="left"/>
    </xf>
    <xf numFmtId="4" fontId="3" fillId="2" borderId="13" xfId="0" applyNumberFormat="1" applyFont="1" applyFill="1" applyBorder="1" applyAlignment="1">
      <alignment horizontal="left" wrapText="1"/>
    </xf>
    <xf numFmtId="4" fontId="5" fillId="2" borderId="13" xfId="0" applyNumberFormat="1" applyFont="1" applyFill="1" applyBorder="1" applyAlignment="1">
      <alignment horizontal="left" wrapText="1"/>
    </xf>
    <xf numFmtId="4" fontId="11" fillId="2" borderId="5" xfId="0" applyNumberFormat="1" applyFont="1" applyFill="1" applyBorder="1" applyAlignment="1">
      <alignment horizontal="right" vertical="top"/>
    </xf>
    <xf numFmtId="164" fontId="14" fillId="2" borderId="0" xfId="0" applyNumberFormat="1" applyFont="1" applyFill="1" applyAlignment="1">
      <alignment horizontal="left"/>
    </xf>
    <xf numFmtId="43" fontId="12" fillId="0" borderId="0" xfId="1" applyFont="1" applyAlignment="1">
      <alignment vertical="center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/>
    <xf numFmtId="165" fontId="8" fillId="2" borderId="0" xfId="0" applyNumberFormat="1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right"/>
    </xf>
    <xf numFmtId="164" fontId="13" fillId="2" borderId="8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 vertical="top"/>
    </xf>
    <xf numFmtId="164" fontId="11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/>
    <xf numFmtId="4" fontId="10" fillId="2" borderId="5" xfId="0" applyNumberFormat="1" applyFont="1" applyFill="1" applyBorder="1" applyAlignment="1">
      <alignment horizontal="right"/>
    </xf>
    <xf numFmtId="164" fontId="11" fillId="2" borderId="12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right" vertical="top" wrapText="1"/>
    </xf>
    <xf numFmtId="164" fontId="14" fillId="2" borderId="0" xfId="0" applyNumberFormat="1" applyFont="1" applyFill="1" applyAlignment="1">
      <alignment horizontal="center"/>
    </xf>
    <xf numFmtId="164" fontId="11" fillId="2" borderId="22" xfId="0" applyNumberFormat="1" applyFont="1" applyFill="1" applyBorder="1" applyAlignment="1">
      <alignment horizontal="center" vertical="top"/>
    </xf>
    <xf numFmtId="164" fontId="14" fillId="2" borderId="24" xfId="0" applyNumberFormat="1" applyFont="1" applyFill="1" applyBorder="1" applyAlignment="1">
      <alignment horizontal="center"/>
    </xf>
    <xf numFmtId="4" fontId="14" fillId="2" borderId="25" xfId="0" applyNumberFormat="1" applyFont="1" applyFill="1" applyBorder="1" applyAlignment="1">
      <alignment horizontal="right"/>
    </xf>
    <xf numFmtId="4" fontId="11" fillId="2" borderId="5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2" borderId="12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top"/>
    </xf>
    <xf numFmtId="164" fontId="3" fillId="2" borderId="4" xfId="0" applyNumberFormat="1" applyFont="1" applyFill="1" applyBorder="1"/>
    <xf numFmtId="164" fontId="12" fillId="2" borderId="5" xfId="0" applyNumberFormat="1" applyFont="1" applyFill="1" applyBorder="1"/>
    <xf numFmtId="4" fontId="10" fillId="0" borderId="4" xfId="0" applyNumberFormat="1" applyFont="1" applyBorder="1" applyAlignment="1">
      <alignment horizontal="right"/>
    </xf>
    <xf numFmtId="4" fontId="10" fillId="0" borderId="22" xfId="0" applyNumberFormat="1" applyFont="1" applyBorder="1" applyAlignment="1">
      <alignment horizontal="right"/>
    </xf>
    <xf numFmtId="43" fontId="12" fillId="0" borderId="0" xfId="1" applyFont="1" applyFill="1" applyAlignment="1"/>
    <xf numFmtId="4" fontId="6" fillId="2" borderId="0" xfId="0" applyNumberFormat="1" applyFont="1" applyFill="1"/>
    <xf numFmtId="4" fontId="4" fillId="2" borderId="0" xfId="0" applyNumberFormat="1" applyFont="1" applyFill="1"/>
    <xf numFmtId="4" fontId="11" fillId="2" borderId="0" xfId="0" applyNumberFormat="1" applyFont="1" applyFill="1"/>
    <xf numFmtId="4" fontId="3" fillId="2" borderId="0" xfId="0" applyNumberFormat="1" applyFont="1" applyFill="1" applyAlignment="1">
      <alignment horizontal="right" vertical="top"/>
    </xf>
    <xf numFmtId="4" fontId="15" fillId="2" borderId="4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 vertical="top"/>
    </xf>
    <xf numFmtId="4" fontId="15" fillId="3" borderId="4" xfId="0" applyNumberFormat="1" applyFont="1" applyFill="1" applyBorder="1" applyAlignment="1">
      <alignment horizontal="right"/>
    </xf>
    <xf numFmtId="0" fontId="20" fillId="0" borderId="0" xfId="0" applyFont="1" applyAlignment="1">
      <alignment vertical="center"/>
    </xf>
    <xf numFmtId="4" fontId="18" fillId="0" borderId="0" xfId="0" applyNumberFormat="1" applyFont="1" applyAlignment="1">
      <alignment wrapText="1"/>
    </xf>
    <xf numFmtId="165" fontId="7" fillId="0" borderId="26" xfId="0" applyNumberFormat="1" applyFont="1" applyBorder="1"/>
    <xf numFmtId="0" fontId="6" fillId="0" borderId="0" xfId="0" applyFont="1" applyAlignment="1">
      <alignment vertical="center"/>
    </xf>
    <xf numFmtId="164" fontId="4" fillId="2" borderId="5" xfId="0" applyNumberFormat="1" applyFont="1" applyFill="1" applyBorder="1" applyAlignment="1">
      <alignment horizontal="center" vertical="top" wrapText="1"/>
    </xf>
    <xf numFmtId="164" fontId="11" fillId="2" borderId="5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8" fillId="2" borderId="27" xfId="0" applyNumberFormat="1" applyFont="1" applyFill="1" applyBorder="1" applyAlignment="1">
      <alignment horizontal="right"/>
    </xf>
    <xf numFmtId="4" fontId="8" fillId="2" borderId="28" xfId="0" applyNumberFormat="1" applyFont="1" applyFill="1" applyBorder="1" applyAlignment="1">
      <alignment horizontal="right"/>
    </xf>
    <xf numFmtId="4" fontId="8" fillId="2" borderId="29" xfId="0" applyNumberFormat="1" applyFont="1" applyFill="1" applyBorder="1" applyAlignment="1">
      <alignment horizontal="right"/>
    </xf>
    <xf numFmtId="4" fontId="3" fillId="2" borderId="30" xfId="0" applyNumberFormat="1" applyFont="1" applyFill="1" applyBorder="1" applyAlignment="1">
      <alignment horizontal="left" wrapText="1"/>
    </xf>
    <xf numFmtId="4" fontId="3" fillId="2" borderId="31" xfId="0" applyNumberFormat="1" applyFont="1" applyFill="1" applyBorder="1" applyAlignment="1">
      <alignment horizontal="left" wrapText="1"/>
    </xf>
    <xf numFmtId="4" fontId="10" fillId="0" borderId="8" xfId="0" applyNumberFormat="1" applyFont="1" applyBorder="1" applyAlignment="1">
      <alignment horizontal="right"/>
    </xf>
    <xf numFmtId="0" fontId="5" fillId="0" borderId="12" xfId="0" applyFont="1" applyBorder="1"/>
    <xf numFmtId="2" fontId="5" fillId="0" borderId="12" xfId="0" applyNumberFormat="1" applyFont="1" applyBorder="1"/>
    <xf numFmtId="4" fontId="5" fillId="0" borderId="4" xfId="0" applyNumberFormat="1" applyFont="1" applyBorder="1" applyAlignment="1">
      <alignment horizontal="right"/>
    </xf>
    <xf numFmtId="4" fontId="2" fillId="0" borderId="12" xfId="0" applyNumberFormat="1" applyFont="1" applyBorder="1"/>
    <xf numFmtId="4" fontId="3" fillId="2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center"/>
    </xf>
    <xf numFmtId="164" fontId="10" fillId="0" borderId="23" xfId="0" applyNumberFormat="1" applyFont="1" applyBorder="1"/>
    <xf numFmtId="164" fontId="3" fillId="0" borderId="23" xfId="0" applyNumberFormat="1" applyFont="1" applyBorder="1"/>
    <xf numFmtId="164" fontId="15" fillId="0" borderId="23" xfId="0" applyNumberFormat="1" applyFont="1" applyBorder="1"/>
    <xf numFmtId="4" fontId="10" fillId="0" borderId="9" xfId="0" applyNumberFormat="1" applyFont="1" applyBorder="1" applyAlignment="1">
      <alignment horizontal="right"/>
    </xf>
    <xf numFmtId="0" fontId="15" fillId="0" borderId="10" xfId="0" applyFont="1" applyBorder="1"/>
    <xf numFmtId="0" fontId="15" fillId="0" borderId="11" xfId="0" applyFont="1" applyBorder="1"/>
    <xf numFmtId="4" fontId="10" fillId="0" borderId="1" xfId="0" applyNumberFormat="1" applyFont="1" applyBorder="1" applyAlignment="1">
      <alignment horizontal="right"/>
    </xf>
    <xf numFmtId="0" fontId="15" fillId="0" borderId="2" xfId="0" applyFont="1" applyBorder="1"/>
    <xf numFmtId="0" fontId="15" fillId="0" borderId="3" xfId="0" applyFont="1" applyBorder="1"/>
    <xf numFmtId="4" fontId="4" fillId="2" borderId="0" xfId="0" applyNumberFormat="1" applyFont="1" applyFill="1"/>
    <xf numFmtId="0" fontId="5" fillId="0" borderId="0" xfId="0" applyFont="1"/>
    <xf numFmtId="164" fontId="10" fillId="2" borderId="1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64" fontId="10" fillId="2" borderId="6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164" fontId="10" fillId="0" borderId="1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" fontId="9" fillId="2" borderId="14" xfId="0" applyNumberFormat="1" applyFont="1" applyFill="1" applyBorder="1" applyAlignment="1">
      <alignment horizontal="center"/>
    </xf>
    <xf numFmtId="4" fontId="9" fillId="2" borderId="15" xfId="0" applyNumberFormat="1" applyFont="1" applyFill="1" applyBorder="1" applyAlignment="1">
      <alignment horizontal="center"/>
    </xf>
    <xf numFmtId="4" fontId="9" fillId="2" borderId="16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right"/>
    </xf>
    <xf numFmtId="0" fontId="15" fillId="0" borderId="12" xfId="0" applyFont="1" applyBorder="1"/>
    <xf numFmtId="4" fontId="10" fillId="0" borderId="2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" fontId="4" fillId="2" borderId="17" xfId="0" applyNumberFormat="1" applyFont="1" applyFill="1" applyBorder="1" applyAlignment="1">
      <alignment horizontal="center"/>
    </xf>
    <xf numFmtId="0" fontId="15" fillId="0" borderId="18" xfId="0" applyFont="1" applyBorder="1"/>
    <xf numFmtId="4" fontId="10" fillId="0" borderId="1" xfId="0" applyNumberFormat="1" applyFont="1" applyBorder="1"/>
    <xf numFmtId="164" fontId="10" fillId="0" borderId="13" xfId="0" applyNumberFormat="1" applyFont="1" applyBorder="1" applyAlignment="1">
      <alignment horizontal="right"/>
    </xf>
    <xf numFmtId="0" fontId="15" fillId="0" borderId="7" xfId="0" applyFont="1" applyBorder="1"/>
    <xf numFmtId="0" fontId="15" fillId="0" borderId="6" xfId="0" applyFont="1" applyBorder="1"/>
    <xf numFmtId="164" fontId="14" fillId="2" borderId="0" xfId="0" applyNumberFormat="1" applyFont="1" applyFill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11" fillId="2" borderId="19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164" fontId="6" fillId="2" borderId="17" xfId="0" applyNumberFormat="1" applyFont="1" applyFill="1" applyBorder="1" applyAlignment="1">
      <alignment horizontal="center"/>
    </xf>
    <xf numFmtId="43" fontId="4" fillId="2" borderId="9" xfId="1" applyFont="1" applyFill="1" applyBorder="1" applyAlignment="1">
      <alignment horizontal="center" vertical="top" wrapText="1"/>
    </xf>
    <xf numFmtId="43" fontId="4" fillId="2" borderId="10" xfId="1" applyFont="1" applyFill="1" applyBorder="1" applyAlignment="1">
      <alignment horizontal="center" vertical="top" wrapText="1"/>
    </xf>
    <xf numFmtId="43" fontId="4" fillId="2" borderId="11" xfId="1" applyFont="1" applyFill="1" applyBorder="1" applyAlignment="1">
      <alignment horizontal="center" vertical="top" wrapText="1"/>
    </xf>
    <xf numFmtId="0" fontId="16" fillId="0" borderId="12" xfId="0" applyFont="1" applyBorder="1"/>
    <xf numFmtId="0" fontId="7" fillId="0" borderId="12" xfId="0" applyFont="1" applyBorder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 xr:uid="{FBCDCA1D-915F-4012-81DE-3EE11B441806}"/>
    <cellStyle name="Normal 2 2" xfId="2" xr:uid="{0E0D1698-7039-4360-ACE0-A1E03AB82C1E}"/>
    <cellStyle name="Note 2" xfId="44" xr:uid="{F35542E1-5F1D-4DC4-9D9D-C198687B6E11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topLeftCell="A163" zoomScale="66" zoomScaleNormal="66" zoomScaleSheetLayoutView="66" zoomScalePageLayoutView="90" workbookViewId="0">
      <selection activeCell="A184" sqref="A184:C184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4" t="s">
        <v>0</v>
      </c>
      <c r="B10" s="115"/>
      <c r="C10" s="115"/>
      <c r="D10" s="115"/>
      <c r="E10" s="115"/>
      <c r="F10" s="115"/>
      <c r="G10" s="115"/>
      <c r="H10" s="116"/>
    </row>
    <row r="11" spans="1:8" ht="13.8" x14ac:dyDescent="0.25">
      <c r="A11" s="122" t="s">
        <v>192</v>
      </c>
      <c r="B11" s="98"/>
      <c r="C11" s="98"/>
      <c r="D11" s="98"/>
      <c r="E11" s="98"/>
      <c r="F11" s="98"/>
      <c r="G11" s="98"/>
      <c r="H11" s="123"/>
    </row>
    <row r="12" spans="1:8" ht="13.8" x14ac:dyDescent="0.25">
      <c r="A12" s="122" t="s">
        <v>1</v>
      </c>
      <c r="B12" s="98"/>
      <c r="C12" s="98"/>
      <c r="D12" s="98"/>
      <c r="E12" s="98"/>
      <c r="F12" s="98"/>
      <c r="G12" s="98"/>
      <c r="H12" s="123"/>
    </row>
    <row r="13" spans="1:8" ht="27.6" x14ac:dyDescent="0.25">
      <c r="A13" s="13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3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32" t="s">
        <v>101</v>
      </c>
      <c r="B15" s="98"/>
      <c r="C15" s="98"/>
      <c r="D15" s="98"/>
      <c r="E15" s="98"/>
      <c r="F15" s="98"/>
      <c r="G15" s="98"/>
      <c r="H15" s="123"/>
    </row>
    <row r="16" spans="1:8" s="63" customFormat="1" ht="13.8" x14ac:dyDescent="0.25">
      <c r="A16" s="92" t="s">
        <v>176</v>
      </c>
      <c r="B16" s="61">
        <f t="shared" ref="B16:F16" si="0">B49</f>
        <v>1890</v>
      </c>
      <c r="C16" s="61" t="str">
        <f t="shared" si="0"/>
        <v>-</v>
      </c>
      <c r="D16" s="61">
        <f t="shared" si="0"/>
        <v>878.94740000000002</v>
      </c>
      <c r="E16" s="61">
        <f t="shared" si="0"/>
        <v>1853.3330000000001</v>
      </c>
      <c r="F16" s="61">
        <f t="shared" si="0"/>
        <v>1750</v>
      </c>
      <c r="G16" s="61">
        <f t="shared" ref="G16" si="1">G49</f>
        <v>2414.2860000000001</v>
      </c>
      <c r="H16" s="61" t="str">
        <f>H49</f>
        <v>-</v>
      </c>
    </row>
    <row r="17" spans="1:8" ht="13.8" x14ac:dyDescent="0.25">
      <c r="A17" s="91" t="s">
        <v>15</v>
      </c>
      <c r="B17" s="61">
        <f t="shared" ref="B17:H17" si="2">B58</f>
        <v>1533.3520000000001</v>
      </c>
      <c r="C17" s="61">
        <f t="shared" si="2"/>
        <v>1450</v>
      </c>
      <c r="D17" s="61">
        <f t="shared" si="2"/>
        <v>705.75879999999995</v>
      </c>
      <c r="E17" s="61">
        <f t="shared" si="2"/>
        <v>1422.0930000000001</v>
      </c>
      <c r="F17" s="61">
        <f t="shared" si="2"/>
        <v>1260.0809999999999</v>
      </c>
      <c r="G17" s="61" t="str">
        <f t="shared" ref="G17" si="3">G58</f>
        <v>-</v>
      </c>
      <c r="H17" s="62" t="str">
        <f t="shared" si="2"/>
        <v>-</v>
      </c>
    </row>
    <row r="18" spans="1:8" ht="13.8" x14ac:dyDescent="0.25">
      <c r="A18" s="91" t="s">
        <v>23</v>
      </c>
      <c r="B18" s="61">
        <f t="shared" ref="B18:H18" si="4">B65</f>
        <v>1619.223</v>
      </c>
      <c r="C18" s="61">
        <f t="shared" si="4"/>
        <v>1560.1406666666669</v>
      </c>
      <c r="D18" s="61">
        <f t="shared" si="4"/>
        <v>743.58006666666654</v>
      </c>
      <c r="E18" s="61">
        <f t="shared" si="4"/>
        <v>1531.8076666666666</v>
      </c>
      <c r="F18" s="61">
        <f t="shared" si="4"/>
        <v>1317.8916666666667</v>
      </c>
      <c r="G18" s="61">
        <f t="shared" ref="G18" si="5">G65</f>
        <v>1879.0276666666668</v>
      </c>
      <c r="H18" s="62" t="str">
        <f t="shared" si="4"/>
        <v>-</v>
      </c>
    </row>
    <row r="19" spans="1:8" ht="13.8" x14ac:dyDescent="0.25">
      <c r="A19" s="91" t="s">
        <v>28</v>
      </c>
      <c r="B19" s="61">
        <f t="shared" ref="B19:F19" si="6">B72</f>
        <v>1552.373</v>
      </c>
      <c r="C19" s="61">
        <f t="shared" si="6"/>
        <v>1540.4057499999999</v>
      </c>
      <c r="D19" s="61">
        <f t="shared" si="6"/>
        <v>773.15409999999997</v>
      </c>
      <c r="E19" s="61">
        <f t="shared" si="6"/>
        <v>1506.9375</v>
      </c>
      <c r="F19" s="61">
        <f t="shared" si="6"/>
        <v>1280.15725</v>
      </c>
      <c r="G19" s="61">
        <f t="shared" ref="G19" si="7">G72</f>
        <v>2153.8642500000001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8">B82</f>
        <v>1585.4519999999998</v>
      </c>
      <c r="C20" s="61">
        <f t="shared" si="8"/>
        <v>1529.3084285714287</v>
      </c>
      <c r="D20" s="61">
        <f t="shared" si="8"/>
        <v>801.68464285714288</v>
      </c>
      <c r="E20" s="61">
        <f t="shared" si="8"/>
        <v>1505.7624285714285</v>
      </c>
      <c r="F20" s="61">
        <f t="shared" si="8"/>
        <v>1320.7460000000001</v>
      </c>
      <c r="G20" s="61">
        <f t="shared" ref="G20" si="9">G82</f>
        <v>1648.95775</v>
      </c>
      <c r="H20" s="62" t="str">
        <f t="shared" si="8"/>
        <v>-</v>
      </c>
    </row>
    <row r="21" spans="1:8" ht="13.8" x14ac:dyDescent="0.25">
      <c r="A21" s="92" t="s">
        <v>189</v>
      </c>
      <c r="B21" s="61">
        <f t="shared" ref="B21:H21" si="10">B90</f>
        <v>1757.6853999999998</v>
      </c>
      <c r="C21" s="61">
        <f t="shared" si="10"/>
        <v>1779.3348000000001</v>
      </c>
      <c r="D21" s="61">
        <f t="shared" si="10"/>
        <v>863.81007999999997</v>
      </c>
      <c r="E21" s="61">
        <f t="shared" si="10"/>
        <v>1717.6185999999998</v>
      </c>
      <c r="F21" s="61">
        <f t="shared" si="10"/>
        <v>1643.1203999999998</v>
      </c>
      <c r="G21" s="61">
        <f t="shared" ref="G21" si="11">G90</f>
        <v>2105.4184999999998</v>
      </c>
      <c r="H21" s="62">
        <f t="shared" si="10"/>
        <v>3400</v>
      </c>
    </row>
    <row r="22" spans="1:8" ht="13.8" x14ac:dyDescent="0.25">
      <c r="A22" s="92" t="s">
        <v>190</v>
      </c>
      <c r="B22" s="61">
        <f>B98</f>
        <v>1765</v>
      </c>
      <c r="C22" s="61">
        <f t="shared" ref="C22:H22" si="12">C98</f>
        <v>1733.50775</v>
      </c>
      <c r="D22" s="61">
        <f t="shared" si="12"/>
        <v>943.47447499999998</v>
      </c>
      <c r="E22" s="61">
        <f t="shared" si="12"/>
        <v>1646.8887500000001</v>
      </c>
      <c r="F22" s="61">
        <f t="shared" si="12"/>
        <v>1505.817</v>
      </c>
      <c r="G22" s="61">
        <f t="shared" ref="G22" si="13">G98</f>
        <v>1964.4309999999998</v>
      </c>
      <c r="H22" s="61" t="str">
        <f t="shared" si="12"/>
        <v>-</v>
      </c>
    </row>
    <row r="23" spans="1:8" ht="13.8" x14ac:dyDescent="0.25">
      <c r="A23" s="91" t="s">
        <v>51</v>
      </c>
      <c r="B23" s="61">
        <f t="shared" ref="B23:H23" si="14">B107</f>
        <v>1730.7609999999997</v>
      </c>
      <c r="C23" s="61">
        <f t="shared" si="14"/>
        <v>1725.6330000000003</v>
      </c>
      <c r="D23" s="61">
        <f t="shared" si="14"/>
        <v>908.78756666666675</v>
      </c>
      <c r="E23" s="61">
        <f t="shared" si="14"/>
        <v>1648.0006666666666</v>
      </c>
      <c r="F23" s="61">
        <f t="shared" si="14"/>
        <v>1597.3351666666665</v>
      </c>
      <c r="G23" s="61">
        <f t="shared" ref="G23" si="15">G107</f>
        <v>2047.1543333333332</v>
      </c>
      <c r="H23" s="62" t="str">
        <f t="shared" si="14"/>
        <v>-</v>
      </c>
    </row>
    <row r="24" spans="1:8" ht="13.8" x14ac:dyDescent="0.25">
      <c r="A24" s="91" t="s">
        <v>58</v>
      </c>
      <c r="B24" s="61" t="str">
        <f t="shared" ref="B24:H24" si="16">B115</f>
        <v>-</v>
      </c>
      <c r="C24" s="61">
        <f t="shared" si="16"/>
        <v>1508.1316666666669</v>
      </c>
      <c r="D24" s="61">
        <f t="shared" si="16"/>
        <v>777.9679666666666</v>
      </c>
      <c r="E24" s="61">
        <f t="shared" si="16"/>
        <v>1482.6986666666669</v>
      </c>
      <c r="F24" s="61">
        <f t="shared" si="16"/>
        <v>1359.3346666666666</v>
      </c>
      <c r="G24" s="61">
        <f t="shared" ref="G24" si="17">G115</f>
        <v>1728.8240000000001</v>
      </c>
      <c r="H24" s="62">
        <f t="shared" si="16"/>
        <v>2610</v>
      </c>
    </row>
    <row r="25" spans="1:8" s="63" customFormat="1" ht="13.8" x14ac:dyDescent="0.25">
      <c r="A25" s="92" t="s">
        <v>185</v>
      </c>
      <c r="B25" s="84">
        <f t="shared" ref="B25:H25" si="18">B121</f>
        <v>1664.0889999999999</v>
      </c>
      <c r="C25" s="84">
        <f t="shared" si="18"/>
        <v>1634.12</v>
      </c>
      <c r="D25" s="84">
        <f t="shared" si="18"/>
        <v>807.11770000000013</v>
      </c>
      <c r="E25" s="84">
        <f t="shared" si="18"/>
        <v>1553.6386666666667</v>
      </c>
      <c r="F25" s="84">
        <f t="shared" si="18"/>
        <v>1344.5735</v>
      </c>
      <c r="G25" s="84">
        <f t="shared" ref="G25" si="19">G121</f>
        <v>1599.1719999999998</v>
      </c>
      <c r="H25" s="84">
        <f t="shared" si="18"/>
        <v>2475.4870000000001</v>
      </c>
    </row>
    <row r="26" spans="1:8" ht="13.8" x14ac:dyDescent="0.25">
      <c r="A26" s="93" t="s">
        <v>64</v>
      </c>
      <c r="B26" s="61">
        <f t="shared" ref="B26:H26" si="20">B126</f>
        <v>1808.586</v>
      </c>
      <c r="C26" s="61" t="str">
        <f t="shared" si="20"/>
        <v>-</v>
      </c>
      <c r="D26" s="61">
        <f t="shared" si="20"/>
        <v>859.54545000000007</v>
      </c>
      <c r="E26" s="61">
        <f t="shared" si="20"/>
        <v>1616.7329999999999</v>
      </c>
      <c r="F26" s="61">
        <f t="shared" si="20"/>
        <v>1502.7525000000001</v>
      </c>
      <c r="G26" s="61">
        <f t="shared" ref="G26" si="21">G126</f>
        <v>1981.6665</v>
      </c>
      <c r="H26" s="62">
        <f t="shared" si="20"/>
        <v>2808.3334999999997</v>
      </c>
    </row>
    <row r="27" spans="1:8" ht="13.8" x14ac:dyDescent="0.25">
      <c r="A27" s="91" t="s">
        <v>69</v>
      </c>
      <c r="B27" s="61">
        <f t="shared" ref="B27:H27" si="22">B135</f>
        <v>1834.2582499999999</v>
      </c>
      <c r="C27" s="61">
        <f t="shared" si="22"/>
        <v>1850</v>
      </c>
      <c r="D27" s="61">
        <f t="shared" si="22"/>
        <v>931.46789999999999</v>
      </c>
      <c r="E27" s="61">
        <f t="shared" si="22"/>
        <v>1771.0621999999998</v>
      </c>
      <c r="F27" s="61">
        <f t="shared" si="22"/>
        <v>1627.0315000000001</v>
      </c>
      <c r="G27" s="61">
        <f t="shared" ref="G27" si="23">G135</f>
        <v>1741.77</v>
      </c>
      <c r="H27" s="62" t="str">
        <f t="shared" si="22"/>
        <v>-</v>
      </c>
    </row>
    <row r="28" spans="1:8" ht="13.8" x14ac:dyDescent="0.25">
      <c r="A28" s="91" t="s">
        <v>74</v>
      </c>
      <c r="B28" s="61">
        <f t="shared" ref="B28:H28" si="24">B142</f>
        <v>1673.9124999999999</v>
      </c>
      <c r="C28" s="61">
        <f t="shared" si="24"/>
        <v>1660</v>
      </c>
      <c r="D28" s="61">
        <f t="shared" si="24"/>
        <v>833.41416666666657</v>
      </c>
      <c r="E28" s="61">
        <f t="shared" si="24"/>
        <v>1529.6559999999999</v>
      </c>
      <c r="F28" s="61">
        <f t="shared" si="24"/>
        <v>1429.7403333333332</v>
      </c>
      <c r="G28" s="61">
        <f t="shared" ref="G28" si="25">G142</f>
        <v>1633.1175000000001</v>
      </c>
      <c r="H28" s="62">
        <f t="shared" si="24"/>
        <v>2841.1594999999998</v>
      </c>
    </row>
    <row r="29" spans="1:8" ht="13.8" x14ac:dyDescent="0.25">
      <c r="A29" s="91" t="s">
        <v>78</v>
      </c>
      <c r="B29" s="61">
        <f t="shared" ref="B29:H29" si="26">B150</f>
        <v>1693.0962499999998</v>
      </c>
      <c r="C29" s="61">
        <f t="shared" si="26"/>
        <v>1695</v>
      </c>
      <c r="D29" s="61">
        <f t="shared" si="26"/>
        <v>797.59950000000003</v>
      </c>
      <c r="E29" s="61">
        <f t="shared" si="26"/>
        <v>1499.0372500000001</v>
      </c>
      <c r="F29" s="61">
        <f t="shared" si="26"/>
        <v>1391.0419999999999</v>
      </c>
      <c r="G29" s="61">
        <f t="shared" ref="G29" si="27">G150</f>
        <v>1643.2404999999999</v>
      </c>
      <c r="H29" s="62">
        <f t="shared" si="26"/>
        <v>2504.107</v>
      </c>
    </row>
    <row r="30" spans="1:8" ht="13.8" x14ac:dyDescent="0.25">
      <c r="A30" s="91" t="s">
        <v>83</v>
      </c>
      <c r="B30" s="61">
        <f t="shared" ref="B30:H30" si="28">B159</f>
        <v>1639.5058333333334</v>
      </c>
      <c r="C30" s="61">
        <f t="shared" si="28"/>
        <v>1634.6070000000004</v>
      </c>
      <c r="D30" s="61">
        <f t="shared" si="28"/>
        <v>738.98663333333332</v>
      </c>
      <c r="E30" s="61">
        <f t="shared" si="28"/>
        <v>1489.473</v>
      </c>
      <c r="F30" s="61">
        <f t="shared" si="28"/>
        <v>1406.1961666666666</v>
      </c>
      <c r="G30" s="61">
        <f t="shared" ref="G30" si="29">G159</f>
        <v>1532.7233333333334</v>
      </c>
      <c r="H30" s="62">
        <f t="shared" si="28"/>
        <v>2593.4120000000003</v>
      </c>
    </row>
    <row r="31" spans="1:8" ht="13.8" x14ac:dyDescent="0.25">
      <c r="A31" s="91" t="s">
        <v>89</v>
      </c>
      <c r="B31" s="61">
        <f>B166</f>
        <v>1625.0055</v>
      </c>
      <c r="C31" s="61">
        <f t="shared" ref="C31:H31" si="30">C166</f>
        <v>1569.8413333333331</v>
      </c>
      <c r="D31" s="61">
        <f t="shared" si="30"/>
        <v>732.59007499999996</v>
      </c>
      <c r="E31" s="61">
        <f t="shared" si="30"/>
        <v>1449.5264999999999</v>
      </c>
      <c r="F31" s="61">
        <f t="shared" si="30"/>
        <v>1361.77225</v>
      </c>
      <c r="G31" s="61">
        <f t="shared" ref="G31" si="31">G166</f>
        <v>1475.9122500000001</v>
      </c>
      <c r="H31" s="62">
        <f t="shared" si="30"/>
        <v>2534.5902500000002</v>
      </c>
    </row>
    <row r="32" spans="1:8" ht="13.8" x14ac:dyDescent="0.25">
      <c r="A32" s="91" t="s">
        <v>94</v>
      </c>
      <c r="B32" s="61">
        <f>B173</f>
        <v>1677.8877499999999</v>
      </c>
      <c r="C32" s="61" t="str">
        <f>C173</f>
        <v>-</v>
      </c>
      <c r="D32" s="61">
        <f t="shared" ref="D32:H32" si="32">D173</f>
        <v>752.42055000000005</v>
      </c>
      <c r="E32" s="61">
        <f t="shared" si="32"/>
        <v>1516.33725</v>
      </c>
      <c r="F32" s="61">
        <f t="shared" si="32"/>
        <v>1421.5684999999999</v>
      </c>
      <c r="G32" s="61">
        <f t="shared" ref="G32" si="33">G173</f>
        <v>1520.3985</v>
      </c>
      <c r="H32" s="62">
        <f t="shared" si="32"/>
        <v>2595.6895</v>
      </c>
    </row>
    <row r="33" spans="1:8" s="63" customFormat="1" ht="13.8" x14ac:dyDescent="0.25">
      <c r="A33" s="92" t="s">
        <v>99</v>
      </c>
      <c r="B33" s="61">
        <f>B177</f>
        <v>1626.1416489999999</v>
      </c>
      <c r="C33" s="61">
        <f t="shared" ref="C33:H33" si="34">C177</f>
        <v>1548.6398959999999</v>
      </c>
      <c r="D33" s="61">
        <f t="shared" si="34"/>
        <v>713.46249999999998</v>
      </c>
      <c r="E33" s="61">
        <f t="shared" si="34"/>
        <v>1407.935035</v>
      </c>
      <c r="F33" s="61">
        <f t="shared" si="34"/>
        <v>1342.9032259999999</v>
      </c>
      <c r="G33" s="61">
        <f t="shared" ref="G33" si="35">G177</f>
        <v>1444.473684</v>
      </c>
      <c r="H33" s="61" t="str">
        <f t="shared" si="34"/>
        <v>-</v>
      </c>
    </row>
    <row r="34" spans="1:8" ht="14.4" thickBot="1" x14ac:dyDescent="0.3">
      <c r="A34" s="51" t="s">
        <v>102</v>
      </c>
      <c r="B34" s="52">
        <f>AVERAGE(B16:B33)</f>
        <v>1686.8428901372547</v>
      </c>
      <c r="C34" s="52">
        <f t="shared" ref="C34:H34" si="36">AVERAGE(C16:C33)</f>
        <v>1627.9113527492066</v>
      </c>
      <c r="D34" s="52">
        <f t="shared" si="36"/>
        <v>809.0983096031747</v>
      </c>
      <c r="E34" s="52">
        <f t="shared" si="36"/>
        <v>1563.80773223545</v>
      </c>
      <c r="F34" s="52">
        <f t="shared" si="36"/>
        <v>1436.781284777778</v>
      </c>
      <c r="G34" s="52">
        <f t="shared" si="36"/>
        <v>1794.9669274901962</v>
      </c>
      <c r="H34" s="52">
        <f t="shared" si="36"/>
        <v>2706.9754166666667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28"/>
      <c r="B41" s="128"/>
      <c r="C41" s="128"/>
      <c r="D41" s="128"/>
      <c r="E41" s="128"/>
      <c r="F41" s="128"/>
      <c r="G41" s="128"/>
      <c r="H41" s="128"/>
    </row>
    <row r="42" spans="1:8" ht="13.8" x14ac:dyDescent="0.25">
      <c r="A42" s="129" t="s">
        <v>168</v>
      </c>
      <c r="B42" s="118"/>
      <c r="C42" s="118"/>
      <c r="D42" s="118"/>
      <c r="E42" s="118"/>
      <c r="F42" s="118"/>
      <c r="G42" s="118"/>
      <c r="H42" s="118"/>
    </row>
    <row r="43" spans="1:8" ht="13.8" x14ac:dyDescent="0.25">
      <c r="A43" s="122" t="s">
        <v>192</v>
      </c>
      <c r="B43" s="98"/>
      <c r="C43" s="98"/>
      <c r="D43" s="98"/>
      <c r="E43" s="98"/>
      <c r="F43" s="98"/>
      <c r="G43" s="98"/>
      <c r="H43" s="123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33"/>
      <c r="C47" s="134"/>
      <c r="D47" s="134"/>
      <c r="E47" s="134"/>
      <c r="F47" s="134"/>
      <c r="G47" s="134"/>
      <c r="H47" s="135"/>
    </row>
    <row r="48" spans="1:8" ht="13.8" x14ac:dyDescent="0.25">
      <c r="A48" s="30" t="s">
        <v>175</v>
      </c>
      <c r="B48" s="89">
        <v>1890</v>
      </c>
      <c r="C48" s="89"/>
      <c r="D48" s="89">
        <v>878.94740000000002</v>
      </c>
      <c r="E48" s="89">
        <v>1853.3330000000001</v>
      </c>
      <c r="F48" s="89">
        <v>1750</v>
      </c>
      <c r="G48" s="89">
        <v>2414.2860000000001</v>
      </c>
      <c r="H48" s="89"/>
    </row>
    <row r="49" spans="1:8" ht="13.8" x14ac:dyDescent="0.25">
      <c r="A49" s="2" t="s">
        <v>22</v>
      </c>
      <c r="B49" s="48">
        <f t="shared" ref="B49:H49" si="37">IFERROR(AVERAGE(B48:B48),"-")</f>
        <v>1890</v>
      </c>
      <c r="C49" s="48" t="str">
        <f t="shared" si="37"/>
        <v>-</v>
      </c>
      <c r="D49" s="48">
        <f t="shared" si="37"/>
        <v>878.94740000000002</v>
      </c>
      <c r="E49" s="48">
        <f t="shared" si="37"/>
        <v>1853.3330000000001</v>
      </c>
      <c r="F49" s="48">
        <f t="shared" si="37"/>
        <v>1750</v>
      </c>
      <c r="G49" s="48">
        <f t="shared" si="37"/>
        <v>2414.2860000000001</v>
      </c>
      <c r="H49" s="48" t="str">
        <f t="shared" si="37"/>
        <v>-</v>
      </c>
    </row>
    <row r="50" spans="1:8" ht="13.8" x14ac:dyDescent="0.25">
      <c r="A50" s="121"/>
      <c r="B50" s="121"/>
      <c r="C50" s="121"/>
      <c r="D50" s="121"/>
      <c r="E50" s="121"/>
      <c r="F50" s="121"/>
      <c r="G50" s="121"/>
      <c r="H50" s="121"/>
    </row>
    <row r="51" spans="1:8" ht="13.8" x14ac:dyDescent="0.25">
      <c r="A51" s="10" t="s">
        <v>15</v>
      </c>
      <c r="B51" s="124"/>
      <c r="C51" s="98"/>
      <c r="D51" s="98"/>
      <c r="E51" s="98"/>
      <c r="F51" s="98"/>
      <c r="G51" s="98"/>
      <c r="H51" s="99"/>
    </row>
    <row r="52" spans="1:8" ht="13.8" x14ac:dyDescent="0.25">
      <c r="A52" s="54" t="s">
        <v>16</v>
      </c>
      <c r="B52" s="89"/>
      <c r="C52" s="14"/>
      <c r="D52" s="14"/>
      <c r="E52" s="14"/>
      <c r="F52" s="14"/>
      <c r="G52" s="89"/>
      <c r="H52" s="89"/>
    </row>
    <row r="53" spans="1:8" ht="13.8" x14ac:dyDescent="0.25">
      <c r="A53" s="13" t="s">
        <v>17</v>
      </c>
      <c r="B53" s="89"/>
      <c r="C53" s="14"/>
      <c r="D53" s="14"/>
      <c r="E53" s="14"/>
      <c r="F53" s="14"/>
      <c r="G53" s="89"/>
      <c r="H53" s="89"/>
    </row>
    <row r="54" spans="1:8" ht="13.8" x14ac:dyDescent="0.25">
      <c r="A54" s="15" t="s">
        <v>18</v>
      </c>
      <c r="B54" s="14">
        <v>1533.3520000000001</v>
      </c>
      <c r="C54" s="14">
        <v>1450</v>
      </c>
      <c r="D54" s="14">
        <v>705.75879999999995</v>
      </c>
      <c r="E54" s="14">
        <v>1422.0930000000001</v>
      </c>
      <c r="F54" s="14">
        <v>1260.0809999999999</v>
      </c>
      <c r="G54" s="89"/>
      <c r="H54" s="89"/>
    </row>
    <row r="55" spans="1:8" ht="13.8" x14ac:dyDescent="0.25">
      <c r="A55" s="15" t="s">
        <v>19</v>
      </c>
      <c r="B55" s="16"/>
      <c r="C55" s="89"/>
      <c r="D55" s="16"/>
      <c r="E55" s="16"/>
      <c r="F55" s="16"/>
      <c r="G55" s="89"/>
      <c r="H55" s="89"/>
    </row>
    <row r="56" spans="1:8" ht="13.8" x14ac:dyDescent="0.25">
      <c r="A56" s="15" t="s">
        <v>20</v>
      </c>
      <c r="B56" s="89"/>
      <c r="C56" s="14"/>
      <c r="D56" s="14"/>
      <c r="E56" s="14"/>
      <c r="F56" s="14"/>
      <c r="G56" s="70"/>
      <c r="H56" s="89"/>
    </row>
    <row r="57" spans="1:8" ht="13.8" x14ac:dyDescent="0.25">
      <c r="A57" s="15" t="s">
        <v>21</v>
      </c>
      <c r="B57" s="16"/>
      <c r="C57" s="89"/>
      <c r="D57" s="16"/>
      <c r="E57" s="16"/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1533.3520000000001</v>
      </c>
      <c r="C58" s="43">
        <f t="shared" ref="C58:H58" si="38">IFERROR(AVERAGE(C52:C57),"-")</f>
        <v>1450</v>
      </c>
      <c r="D58" s="43">
        <f t="shared" si="38"/>
        <v>705.75879999999995</v>
      </c>
      <c r="E58" s="43">
        <f t="shared" si="38"/>
        <v>1422.0930000000001</v>
      </c>
      <c r="F58" s="43">
        <f t="shared" si="38"/>
        <v>1260.0809999999999</v>
      </c>
      <c r="G58" s="43" t="str">
        <f t="shared" si="38"/>
        <v>-</v>
      </c>
      <c r="H58" s="43" t="str">
        <f t="shared" si="38"/>
        <v>-</v>
      </c>
    </row>
    <row r="59" spans="1:8" ht="13.8" x14ac:dyDescent="0.25">
      <c r="A59" s="121"/>
      <c r="B59" s="121"/>
      <c r="C59" s="121"/>
      <c r="D59" s="121"/>
      <c r="E59" s="121"/>
      <c r="F59" s="121"/>
      <c r="G59" s="121"/>
      <c r="H59" s="121"/>
    </row>
    <row r="60" spans="1:8" ht="13.8" x14ac:dyDescent="0.25">
      <c r="A60" s="44" t="s">
        <v>23</v>
      </c>
      <c r="B60" s="125"/>
      <c r="C60" s="126"/>
      <c r="D60" s="126"/>
      <c r="E60" s="126"/>
      <c r="F60" s="126"/>
      <c r="G60" s="126"/>
      <c r="H60" s="127"/>
    </row>
    <row r="61" spans="1:8" ht="13.8" x14ac:dyDescent="0.25">
      <c r="A61" s="13" t="s">
        <v>24</v>
      </c>
      <c r="B61" s="89"/>
      <c r="C61" s="14">
        <v>1600.6189999999999</v>
      </c>
      <c r="D61" s="14">
        <v>807.77779999999996</v>
      </c>
      <c r="E61" s="14">
        <v>1566.5519999999999</v>
      </c>
      <c r="F61" s="14">
        <v>1374.5450000000001</v>
      </c>
      <c r="G61" s="89">
        <v>2300</v>
      </c>
      <c r="H61" s="89"/>
    </row>
    <row r="62" spans="1:8" ht="13.8" x14ac:dyDescent="0.25">
      <c r="A62" s="13" t="s">
        <v>25</v>
      </c>
      <c r="B62" s="89"/>
      <c r="C62" s="14"/>
      <c r="D62" s="14"/>
      <c r="E62" s="14"/>
      <c r="F62" s="14"/>
      <c r="G62" s="89"/>
      <c r="H62" s="89"/>
    </row>
    <row r="63" spans="1:8" ht="13.8" x14ac:dyDescent="0.25">
      <c r="A63" s="13" t="s">
        <v>26</v>
      </c>
      <c r="B63" s="89">
        <v>1590</v>
      </c>
      <c r="C63" s="14">
        <v>1533.2090000000001</v>
      </c>
      <c r="D63" s="14">
        <v>789.83609999999999</v>
      </c>
      <c r="E63" s="14">
        <v>1502.5450000000001</v>
      </c>
      <c r="F63" s="14">
        <v>1300</v>
      </c>
      <c r="G63" s="14">
        <v>1670</v>
      </c>
      <c r="H63" s="89"/>
    </row>
    <row r="64" spans="1:8" ht="13.8" x14ac:dyDescent="0.25">
      <c r="A64" s="13" t="s">
        <v>27</v>
      </c>
      <c r="B64" s="89">
        <v>1648.4459999999999</v>
      </c>
      <c r="C64" s="89">
        <v>1546.5940000000001</v>
      </c>
      <c r="D64" s="89">
        <v>633.12630000000001</v>
      </c>
      <c r="E64" s="89">
        <v>1526.326</v>
      </c>
      <c r="F64" s="89">
        <v>1279.1300000000001</v>
      </c>
      <c r="G64" s="89">
        <v>1667.0830000000001</v>
      </c>
      <c r="H64" s="89"/>
    </row>
    <row r="65" spans="1:10" ht="13.8" x14ac:dyDescent="0.25">
      <c r="A65" s="42" t="s">
        <v>22</v>
      </c>
      <c r="B65" s="43">
        <f>IFERROR(AVERAGE(B61:B64),"-")</f>
        <v>1619.223</v>
      </c>
      <c r="C65" s="43">
        <f t="shared" ref="C65:H65" si="39">IFERROR(AVERAGE(C61:C64),"-")</f>
        <v>1560.1406666666669</v>
      </c>
      <c r="D65" s="43">
        <f t="shared" si="39"/>
        <v>743.58006666666654</v>
      </c>
      <c r="E65" s="43">
        <f t="shared" si="39"/>
        <v>1531.8076666666666</v>
      </c>
      <c r="F65" s="43">
        <f t="shared" si="39"/>
        <v>1317.8916666666667</v>
      </c>
      <c r="G65" s="43">
        <f t="shared" si="39"/>
        <v>1879.0276666666668</v>
      </c>
      <c r="H65" s="43" t="str">
        <f t="shared" si="39"/>
        <v>-</v>
      </c>
    </row>
    <row r="66" spans="1:10" ht="13.8" x14ac:dyDescent="0.25">
      <c r="A66" s="121"/>
      <c r="B66" s="121"/>
      <c r="C66" s="121"/>
      <c r="D66" s="121"/>
      <c r="E66" s="121"/>
      <c r="F66" s="121"/>
      <c r="G66" s="121"/>
      <c r="H66" s="121"/>
    </row>
    <row r="67" spans="1:10" ht="13.8" x14ac:dyDescent="0.25">
      <c r="A67" s="47" t="s">
        <v>28</v>
      </c>
      <c r="B67" s="117"/>
      <c r="C67" s="118"/>
      <c r="D67" s="118"/>
      <c r="E67" s="118"/>
      <c r="F67" s="118"/>
      <c r="G67" s="118"/>
      <c r="H67" s="118"/>
    </row>
    <row r="68" spans="1:10" ht="13.8" x14ac:dyDescent="0.25">
      <c r="A68" s="45" t="s">
        <v>29</v>
      </c>
      <c r="B68" s="46">
        <v>1530.6489999999999</v>
      </c>
      <c r="C68" s="46">
        <v>1498.6669999999999</v>
      </c>
      <c r="D68" s="46">
        <v>771.39710000000002</v>
      </c>
      <c r="E68" s="46">
        <v>1458.2439999999999</v>
      </c>
      <c r="F68" s="46">
        <v>1212.895</v>
      </c>
      <c r="G68" s="46">
        <v>2244.0169999999998</v>
      </c>
      <c r="H68" s="89"/>
    </row>
    <row r="69" spans="1:10" ht="13.8" x14ac:dyDescent="0.25">
      <c r="A69" s="15" t="s">
        <v>30</v>
      </c>
      <c r="B69" s="14">
        <v>1503.056</v>
      </c>
      <c r="C69" s="14">
        <v>1502.749</v>
      </c>
      <c r="D69" s="14">
        <v>765.78030000000001</v>
      </c>
      <c r="E69" s="14">
        <v>1445.2570000000001</v>
      </c>
      <c r="F69" s="14">
        <v>1259.4290000000001</v>
      </c>
      <c r="G69" s="14">
        <v>2078.9870000000001</v>
      </c>
      <c r="H69" s="89"/>
    </row>
    <row r="70" spans="1:10" ht="13.8" x14ac:dyDescent="0.25">
      <c r="A70" s="59" t="s">
        <v>32</v>
      </c>
      <c r="B70" s="14">
        <v>1594.7560000000001</v>
      </c>
      <c r="C70" s="14">
        <v>1573.749</v>
      </c>
      <c r="D70" s="14">
        <v>773.65909999999997</v>
      </c>
      <c r="E70" s="14">
        <v>1535.425</v>
      </c>
      <c r="F70" s="14">
        <v>1297.5820000000001</v>
      </c>
      <c r="G70" s="14">
        <v>2192.453</v>
      </c>
      <c r="H70" s="89"/>
      <c r="I70" s="7"/>
      <c r="J70" s="7"/>
    </row>
    <row r="71" spans="1:10" ht="13.8" x14ac:dyDescent="0.25">
      <c r="A71" s="59" t="s">
        <v>31</v>
      </c>
      <c r="B71" s="14">
        <v>1581.0309999999999</v>
      </c>
      <c r="C71" s="14">
        <v>1586.4580000000001</v>
      </c>
      <c r="D71" s="14">
        <v>781.7799</v>
      </c>
      <c r="E71" s="14">
        <v>1588.8240000000001</v>
      </c>
      <c r="F71" s="14">
        <v>1350.723</v>
      </c>
      <c r="G71" s="14">
        <v>2100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40">IFERROR(AVERAGE(B68:B71),"-")</f>
        <v>1552.373</v>
      </c>
      <c r="C72" s="11">
        <f t="shared" si="40"/>
        <v>1540.4057499999999</v>
      </c>
      <c r="D72" s="11">
        <f t="shared" si="40"/>
        <v>773.15409999999997</v>
      </c>
      <c r="E72" s="11">
        <f t="shared" si="40"/>
        <v>1506.9375</v>
      </c>
      <c r="F72" s="11">
        <f t="shared" si="40"/>
        <v>1280.15725</v>
      </c>
      <c r="G72" s="11">
        <f t="shared" si="40"/>
        <v>2153.8642500000001</v>
      </c>
      <c r="H72" s="11" t="str">
        <f t="shared" si="40"/>
        <v>-</v>
      </c>
      <c r="I72" s="7"/>
      <c r="J72" s="7"/>
    </row>
    <row r="73" spans="1:10" ht="13.8" x14ac:dyDescent="0.25">
      <c r="A73" s="102"/>
      <c r="B73" s="103"/>
      <c r="C73" s="103"/>
      <c r="D73" s="103"/>
      <c r="E73" s="103"/>
      <c r="F73" s="103"/>
      <c r="G73" s="103"/>
      <c r="H73" s="104"/>
      <c r="I73" s="7"/>
      <c r="J73" s="7"/>
    </row>
    <row r="74" spans="1:10" ht="13.8" x14ac:dyDescent="0.25">
      <c r="A74" s="18" t="s">
        <v>33</v>
      </c>
      <c r="B74" s="97"/>
      <c r="C74" s="119"/>
      <c r="D74" s="119"/>
      <c r="E74" s="119"/>
      <c r="F74" s="119"/>
      <c r="G74" s="119"/>
      <c r="H74" s="120"/>
      <c r="I74" s="7"/>
      <c r="J74" s="7"/>
    </row>
    <row r="75" spans="1:10" ht="13.8" x14ac:dyDescent="0.25">
      <c r="A75" s="13" t="s">
        <v>34</v>
      </c>
      <c r="B75" s="89"/>
      <c r="C75" s="14">
        <v>1619.5650000000001</v>
      </c>
      <c r="D75" s="14">
        <v>900</v>
      </c>
      <c r="E75" s="14">
        <v>1639.2860000000001</v>
      </c>
      <c r="F75" s="14">
        <v>1618.421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1663.1579999999999</v>
      </c>
      <c r="C76" s="89">
        <v>1600</v>
      </c>
      <c r="D76" s="14">
        <v>866.47059999999999</v>
      </c>
      <c r="E76" s="89">
        <v>1578.8789999999999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1345.866</v>
      </c>
      <c r="C77" s="89">
        <v>1549.96</v>
      </c>
      <c r="D77" s="89">
        <v>727.92759999999998</v>
      </c>
      <c r="E77" s="89">
        <v>1397.1559999999999</v>
      </c>
      <c r="F77" s="89">
        <v>1164.479</v>
      </c>
      <c r="G77" s="89">
        <v>1557.8820000000001</v>
      </c>
      <c r="H77" s="89"/>
      <c r="I77" s="7"/>
      <c r="J77" s="7"/>
    </row>
    <row r="78" spans="1:10" ht="13.8" x14ac:dyDescent="0.25">
      <c r="A78" s="13" t="s">
        <v>37</v>
      </c>
      <c r="B78" s="89"/>
      <c r="C78" s="14">
        <v>1500.431</v>
      </c>
      <c r="D78" s="14">
        <v>761.37199999999996</v>
      </c>
      <c r="E78" s="14">
        <v>1442.528</v>
      </c>
      <c r="F78" s="14">
        <v>1234.01</v>
      </c>
      <c r="G78" s="68">
        <v>1740.8330000000001</v>
      </c>
      <c r="H78" s="89"/>
      <c r="I78" s="7"/>
      <c r="J78" s="7"/>
    </row>
    <row r="79" spans="1:10" ht="13.8" x14ac:dyDescent="0.25">
      <c r="A79" s="13" t="s">
        <v>38</v>
      </c>
      <c r="B79" s="14">
        <v>1596.0630000000001</v>
      </c>
      <c r="C79" s="14">
        <v>1496.5550000000001</v>
      </c>
      <c r="D79" s="14">
        <v>752.66139999999996</v>
      </c>
      <c r="E79" s="14">
        <v>1451.008</v>
      </c>
      <c r="F79" s="14">
        <v>1266.0740000000001</v>
      </c>
      <c r="G79" s="14">
        <v>1647.116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1478.172</v>
      </c>
      <c r="D80" s="14">
        <v>756.15660000000003</v>
      </c>
      <c r="E80" s="14">
        <v>1438.8330000000001</v>
      </c>
      <c r="F80" s="89"/>
      <c r="G80" s="89">
        <v>1650</v>
      </c>
      <c r="H80" s="89"/>
      <c r="I80" s="7"/>
      <c r="J80" s="7"/>
    </row>
    <row r="81" spans="1:10" ht="13.8" x14ac:dyDescent="0.25">
      <c r="A81" s="13" t="s">
        <v>40</v>
      </c>
      <c r="B81" s="89">
        <v>1736.721</v>
      </c>
      <c r="C81" s="89">
        <v>1460.4760000000001</v>
      </c>
      <c r="D81" s="89">
        <v>847.20429999999999</v>
      </c>
      <c r="E81" s="89">
        <v>1592.6469999999999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41">IFERROR(AVERAGE(B75:B81),"-")</f>
        <v>1585.4519999999998</v>
      </c>
      <c r="C82" s="11">
        <f t="shared" si="41"/>
        <v>1529.3084285714287</v>
      </c>
      <c r="D82" s="11">
        <f t="shared" si="41"/>
        <v>801.68464285714288</v>
      </c>
      <c r="E82" s="11">
        <f t="shared" si="41"/>
        <v>1505.7624285714285</v>
      </c>
      <c r="F82" s="11">
        <f t="shared" si="41"/>
        <v>1320.7460000000001</v>
      </c>
      <c r="G82" s="11">
        <f t="shared" si="41"/>
        <v>1648.95775</v>
      </c>
      <c r="H82" s="11" t="str">
        <f t="shared" si="41"/>
        <v>-</v>
      </c>
      <c r="I82" s="7"/>
      <c r="J82" s="7"/>
    </row>
    <row r="83" spans="1:10" ht="13.8" x14ac:dyDescent="0.25">
      <c r="A83" s="105"/>
      <c r="B83" s="106"/>
      <c r="C83" s="106"/>
      <c r="D83" s="106"/>
      <c r="E83" s="106"/>
      <c r="F83" s="106"/>
      <c r="G83" s="106"/>
      <c r="H83" s="107"/>
      <c r="I83" s="7"/>
      <c r="J83" s="7"/>
    </row>
    <row r="84" spans="1:10" ht="13.8" x14ac:dyDescent="0.25">
      <c r="A84" s="90" t="s">
        <v>189</v>
      </c>
      <c r="B84" s="97"/>
      <c r="C84" s="98"/>
      <c r="D84" s="98"/>
      <c r="E84" s="98"/>
      <c r="F84" s="98"/>
      <c r="G84" s="98"/>
      <c r="H84" s="99"/>
      <c r="I84" s="7"/>
      <c r="J84" s="7"/>
    </row>
    <row r="85" spans="1:10" ht="26.4" x14ac:dyDescent="0.25">
      <c r="A85" s="15" t="s">
        <v>43</v>
      </c>
      <c r="B85" s="14">
        <v>1750</v>
      </c>
      <c r="C85" s="14">
        <v>1843.3330000000001</v>
      </c>
      <c r="D85" s="14">
        <v>753.88459999999998</v>
      </c>
      <c r="E85" s="14">
        <v>1687.037</v>
      </c>
      <c r="F85" s="14">
        <v>1750</v>
      </c>
      <c r="G85" s="89"/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1780.1389999999999</v>
      </c>
      <c r="C86" s="14">
        <v>1755.1859999999999</v>
      </c>
      <c r="D86" s="14">
        <v>888.44690000000003</v>
      </c>
      <c r="E86" s="14">
        <v>1791.963</v>
      </c>
      <c r="F86" s="14">
        <v>1874.713</v>
      </c>
      <c r="G86" s="14">
        <v>1997.924</v>
      </c>
      <c r="H86" s="89">
        <v>2850</v>
      </c>
    </row>
    <row r="87" spans="1:10" ht="13.8" x14ac:dyDescent="0.25">
      <c r="A87" s="15" t="s">
        <v>42</v>
      </c>
      <c r="B87" s="14">
        <v>1624.3019999999999</v>
      </c>
      <c r="C87" s="14">
        <v>1720</v>
      </c>
      <c r="D87" s="14">
        <v>784.71889999999996</v>
      </c>
      <c r="E87" s="14">
        <v>1594.3869999999999</v>
      </c>
      <c r="F87" s="89">
        <v>1248.8889999999999</v>
      </c>
      <c r="G87" s="14">
        <v>2100</v>
      </c>
      <c r="H87" s="89">
        <v>3950</v>
      </c>
    </row>
    <row r="88" spans="1:10" ht="13.8" x14ac:dyDescent="0.25">
      <c r="A88" s="15" t="s">
        <v>44</v>
      </c>
      <c r="B88" s="14">
        <v>1800</v>
      </c>
      <c r="C88" s="14">
        <v>1906.25</v>
      </c>
      <c r="D88" s="14">
        <v>950</v>
      </c>
      <c r="E88" s="14">
        <v>1850</v>
      </c>
      <c r="F88" s="89">
        <v>1700</v>
      </c>
      <c r="G88" s="89">
        <v>2500</v>
      </c>
      <c r="H88" s="89"/>
    </row>
    <row r="89" spans="1:10" s="34" customFormat="1" ht="15.75" customHeight="1" x14ac:dyDescent="0.25">
      <c r="A89" s="59" t="s">
        <v>50</v>
      </c>
      <c r="B89" s="14">
        <v>1833.9860000000001</v>
      </c>
      <c r="C89" s="14">
        <v>1671.905</v>
      </c>
      <c r="D89" s="14">
        <v>942</v>
      </c>
      <c r="E89" s="14">
        <v>1664.7059999999999</v>
      </c>
      <c r="F89" s="14">
        <v>1642</v>
      </c>
      <c r="G89" s="14">
        <v>1823.75</v>
      </c>
      <c r="H89" s="89"/>
    </row>
    <row r="90" spans="1:10" ht="13.8" x14ac:dyDescent="0.25">
      <c r="A90" s="17" t="s">
        <v>22</v>
      </c>
      <c r="B90" s="32">
        <f t="shared" ref="B90:H90" si="42">IFERROR(AVERAGE(B85:B89),"-")</f>
        <v>1757.6853999999998</v>
      </c>
      <c r="C90" s="32">
        <f t="shared" si="42"/>
        <v>1779.3348000000001</v>
      </c>
      <c r="D90" s="32">
        <f t="shared" si="42"/>
        <v>863.81007999999997</v>
      </c>
      <c r="E90" s="32">
        <f t="shared" si="42"/>
        <v>1717.6185999999998</v>
      </c>
      <c r="F90" s="32">
        <f t="shared" si="42"/>
        <v>1643.1203999999998</v>
      </c>
      <c r="G90" s="32">
        <f t="shared" si="42"/>
        <v>2105.4184999999998</v>
      </c>
      <c r="H90" s="32">
        <f t="shared" si="42"/>
        <v>3400</v>
      </c>
    </row>
    <row r="91" spans="1:10" ht="13.8" x14ac:dyDescent="0.25">
      <c r="A91" s="102"/>
      <c r="B91" s="103"/>
      <c r="C91" s="103"/>
      <c r="D91" s="103"/>
      <c r="E91" s="103"/>
      <c r="F91" s="103"/>
      <c r="G91" s="103"/>
      <c r="H91" s="104"/>
    </row>
    <row r="92" spans="1:10" ht="13.8" x14ac:dyDescent="0.25">
      <c r="A92" s="90" t="s">
        <v>190</v>
      </c>
      <c r="B92" s="97"/>
      <c r="C92" s="98"/>
      <c r="D92" s="98"/>
      <c r="E92" s="98"/>
      <c r="F92" s="98"/>
      <c r="G92" s="98"/>
      <c r="H92" s="99"/>
    </row>
    <row r="93" spans="1:10" ht="13.8" x14ac:dyDescent="0.25">
      <c r="A93" s="15" t="s">
        <v>47</v>
      </c>
      <c r="B93" s="19">
        <v>1850</v>
      </c>
      <c r="C93" s="19">
        <v>1885</v>
      </c>
      <c r="D93" s="19">
        <v>1068.8889999999999</v>
      </c>
      <c r="E93" s="89">
        <v>1831.538</v>
      </c>
      <c r="F93" s="19">
        <v>1573.3330000000001</v>
      </c>
      <c r="G93" s="19"/>
      <c r="H93" s="89"/>
    </row>
    <row r="94" spans="1:10" ht="13.8" x14ac:dyDescent="0.25">
      <c r="A94" s="15" t="s">
        <v>45</v>
      </c>
      <c r="B94" s="19">
        <v>1680</v>
      </c>
      <c r="C94" s="19">
        <v>1583.8030000000001</v>
      </c>
      <c r="D94" s="19">
        <v>844.8442</v>
      </c>
      <c r="E94" s="89">
        <v>1467.0640000000001</v>
      </c>
      <c r="F94" s="89">
        <v>1381.598</v>
      </c>
      <c r="G94" s="89">
        <v>1972.374</v>
      </c>
      <c r="H94" s="89"/>
    </row>
    <row r="95" spans="1:10" ht="13.8" x14ac:dyDescent="0.25">
      <c r="A95" s="15" t="s">
        <v>46</v>
      </c>
      <c r="B95" s="19"/>
      <c r="C95" s="69">
        <v>1679.2280000000001</v>
      </c>
      <c r="D95" s="19">
        <v>828.16470000000004</v>
      </c>
      <c r="E95" s="89">
        <v>1566.953</v>
      </c>
      <c r="F95" s="19">
        <v>1456.337</v>
      </c>
      <c r="G95" s="19">
        <v>2090.9189999999999</v>
      </c>
      <c r="H95" s="89"/>
    </row>
    <row r="96" spans="1:10" ht="13.8" x14ac:dyDescent="0.25">
      <c r="A96" s="15" t="s">
        <v>49</v>
      </c>
      <c r="B96" s="19"/>
      <c r="C96" s="89">
        <v>1786</v>
      </c>
      <c r="D96" s="19">
        <v>1032</v>
      </c>
      <c r="E96" s="89">
        <v>1722</v>
      </c>
      <c r="F96" s="89">
        <v>1612</v>
      </c>
      <c r="G96" s="89">
        <v>1830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43">IFERROR(AVERAGE(B93:B97),"-")</f>
        <v>1765</v>
      </c>
      <c r="C98" s="11">
        <f t="shared" si="43"/>
        <v>1733.50775</v>
      </c>
      <c r="D98" s="11">
        <f t="shared" si="43"/>
        <v>943.47447499999998</v>
      </c>
      <c r="E98" s="11">
        <f t="shared" si="43"/>
        <v>1646.8887500000001</v>
      </c>
      <c r="F98" s="11">
        <f t="shared" si="43"/>
        <v>1505.817</v>
      </c>
      <c r="G98" s="11">
        <f t="shared" si="43"/>
        <v>1964.4309999999998</v>
      </c>
      <c r="H98" s="11" t="str">
        <f t="shared" si="43"/>
        <v>-</v>
      </c>
    </row>
    <row r="99" spans="1:8" ht="13.8" x14ac:dyDescent="0.25">
      <c r="A99" s="105"/>
      <c r="B99" s="106"/>
      <c r="C99" s="106"/>
      <c r="D99" s="106"/>
      <c r="E99" s="106"/>
      <c r="F99" s="106"/>
      <c r="G99" s="106"/>
      <c r="H99" s="107"/>
    </row>
    <row r="100" spans="1:8" ht="13.8" x14ac:dyDescent="0.25">
      <c r="A100" s="18" t="s">
        <v>51</v>
      </c>
      <c r="B100" s="97"/>
      <c r="C100" s="98"/>
      <c r="D100" s="98"/>
      <c r="E100" s="98"/>
      <c r="F100" s="98"/>
      <c r="G100" s="98"/>
      <c r="H100" s="99"/>
    </row>
    <row r="101" spans="1:8" ht="13.8" x14ac:dyDescent="0.25">
      <c r="A101" s="15" t="s">
        <v>52</v>
      </c>
      <c r="B101" s="19">
        <v>1611.174</v>
      </c>
      <c r="C101" s="19">
        <v>1650</v>
      </c>
      <c r="D101" s="19">
        <v>834.91380000000004</v>
      </c>
      <c r="E101" s="89">
        <v>1542.386</v>
      </c>
      <c r="F101" s="19">
        <v>1466.8430000000001</v>
      </c>
      <c r="G101" s="19">
        <v>1684.0630000000001</v>
      </c>
      <c r="H101" s="89"/>
    </row>
    <row r="102" spans="1:8" ht="13.8" x14ac:dyDescent="0.25">
      <c r="A102" s="15" t="s">
        <v>53</v>
      </c>
      <c r="B102" s="19">
        <v>1659.1469999999999</v>
      </c>
      <c r="C102" s="19">
        <v>1680</v>
      </c>
      <c r="D102" s="19">
        <v>880</v>
      </c>
      <c r="E102" s="89">
        <v>1616.308</v>
      </c>
      <c r="F102" s="89">
        <v>1576.5219999999999</v>
      </c>
      <c r="G102" s="89"/>
      <c r="H102" s="89"/>
    </row>
    <row r="103" spans="1:8" ht="13.8" x14ac:dyDescent="0.25">
      <c r="A103" s="15" t="s">
        <v>54</v>
      </c>
      <c r="B103" s="19">
        <v>1607.5150000000001</v>
      </c>
      <c r="C103" s="69">
        <v>1648.165</v>
      </c>
      <c r="D103" s="19">
        <v>870</v>
      </c>
      <c r="E103" s="89">
        <v>1531.268</v>
      </c>
      <c r="F103" s="19">
        <v>1452.317</v>
      </c>
      <c r="G103" s="19">
        <v>2132.4</v>
      </c>
      <c r="H103" s="89"/>
    </row>
    <row r="104" spans="1:8" ht="13.8" x14ac:dyDescent="0.25">
      <c r="A104" s="15" t="s">
        <v>55</v>
      </c>
      <c r="B104" s="19">
        <v>1833.8030000000001</v>
      </c>
      <c r="C104" s="89">
        <v>1750</v>
      </c>
      <c r="D104" s="19">
        <v>1068.182</v>
      </c>
      <c r="E104" s="89">
        <v>1731.19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2013.5029999999999</v>
      </c>
      <c r="C105" s="19">
        <v>1900</v>
      </c>
      <c r="D105" s="19">
        <v>929.62959999999998</v>
      </c>
      <c r="E105" s="89">
        <v>1893.0940000000001</v>
      </c>
      <c r="F105" s="89">
        <v>1819.704</v>
      </c>
      <c r="G105" s="89"/>
      <c r="H105" s="89"/>
    </row>
    <row r="106" spans="1:8" ht="13.8" x14ac:dyDescent="0.25">
      <c r="A106" s="15" t="s">
        <v>57</v>
      </c>
      <c r="B106" s="19">
        <v>1659.424</v>
      </c>
      <c r="C106" s="89"/>
      <c r="D106" s="19">
        <v>870</v>
      </c>
      <c r="E106" s="89">
        <v>1573.758</v>
      </c>
      <c r="F106" s="19">
        <v>1478.625</v>
      </c>
      <c r="G106" s="89">
        <v>2325</v>
      </c>
      <c r="H106" s="89"/>
    </row>
    <row r="107" spans="1:8" ht="13.8" x14ac:dyDescent="0.25">
      <c r="A107" s="17" t="s">
        <v>22</v>
      </c>
      <c r="B107" s="11">
        <f t="shared" ref="B107:H107" si="44">IFERROR(AVERAGE(B101:B106),"-")</f>
        <v>1730.7609999999997</v>
      </c>
      <c r="C107" s="11">
        <f t="shared" si="44"/>
        <v>1725.6330000000003</v>
      </c>
      <c r="D107" s="11">
        <f t="shared" si="44"/>
        <v>908.78756666666675</v>
      </c>
      <c r="E107" s="11">
        <f t="shared" si="44"/>
        <v>1648.0006666666666</v>
      </c>
      <c r="F107" s="11">
        <f t="shared" si="44"/>
        <v>1597.3351666666665</v>
      </c>
      <c r="G107" s="11">
        <f t="shared" si="44"/>
        <v>2047.1543333333332</v>
      </c>
      <c r="H107" s="11" t="str">
        <f t="shared" si="44"/>
        <v>-</v>
      </c>
    </row>
    <row r="108" spans="1:8" ht="13.8" x14ac:dyDescent="0.25">
      <c r="A108" s="105"/>
      <c r="B108" s="106"/>
      <c r="C108" s="106"/>
      <c r="D108" s="106"/>
      <c r="E108" s="106"/>
      <c r="F108" s="106"/>
      <c r="G108" s="106"/>
      <c r="H108" s="107"/>
    </row>
    <row r="109" spans="1:8" ht="13.8" x14ac:dyDescent="0.25">
      <c r="A109" s="18" t="s">
        <v>58</v>
      </c>
      <c r="B109" s="97"/>
      <c r="C109" s="98"/>
      <c r="D109" s="98"/>
      <c r="E109" s="98"/>
      <c r="F109" s="98"/>
      <c r="G109" s="98"/>
      <c r="H109" s="99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1547.124</v>
      </c>
      <c r="D111" s="20">
        <v>811.25</v>
      </c>
      <c r="E111" s="89">
        <v>1507.2</v>
      </c>
      <c r="F111" s="89">
        <v>1403.1579999999999</v>
      </c>
      <c r="G111" s="89"/>
      <c r="H111" s="89"/>
    </row>
    <row r="112" spans="1:8" ht="13.8" x14ac:dyDescent="0.25">
      <c r="A112" s="28" t="s">
        <v>61</v>
      </c>
      <c r="B112" s="89"/>
      <c r="C112" s="20"/>
      <c r="D112" s="14"/>
      <c r="E112" s="89"/>
      <c r="F112" s="89"/>
      <c r="G112" s="89"/>
      <c r="H112" s="89"/>
    </row>
    <row r="113" spans="1:8" ht="13.8" x14ac:dyDescent="0.25">
      <c r="A113" s="28" t="s">
        <v>63</v>
      </c>
      <c r="B113" s="89"/>
      <c r="C113" s="20">
        <v>1519.51</v>
      </c>
      <c r="D113" s="20">
        <v>772.01969999999994</v>
      </c>
      <c r="E113" s="89">
        <v>1499.6890000000001</v>
      </c>
      <c r="F113" s="89">
        <v>1364.7370000000001</v>
      </c>
      <c r="G113" s="89"/>
      <c r="H113" s="89"/>
    </row>
    <row r="114" spans="1:8" ht="13.8" x14ac:dyDescent="0.25">
      <c r="A114" s="28" t="s">
        <v>59</v>
      </c>
      <c r="B114" s="89"/>
      <c r="C114" s="20">
        <v>1457.761</v>
      </c>
      <c r="D114" s="20">
        <v>750.63419999999996</v>
      </c>
      <c r="E114" s="20">
        <v>1441.2070000000001</v>
      </c>
      <c r="F114" s="20">
        <v>1310.1089999999999</v>
      </c>
      <c r="G114" s="20">
        <v>1728.8240000000001</v>
      </c>
      <c r="H114" s="89">
        <v>2610</v>
      </c>
    </row>
    <row r="115" spans="1:8" ht="13.8" x14ac:dyDescent="0.25">
      <c r="A115" s="17" t="s">
        <v>22</v>
      </c>
      <c r="B115" s="11" t="str">
        <f t="shared" ref="B115:H115" si="45">IFERROR(AVERAGE(B110:B114),"-")</f>
        <v>-</v>
      </c>
      <c r="C115" s="11">
        <f t="shared" si="45"/>
        <v>1508.1316666666669</v>
      </c>
      <c r="D115" s="11">
        <f t="shared" si="45"/>
        <v>777.9679666666666</v>
      </c>
      <c r="E115" s="11">
        <f t="shared" si="45"/>
        <v>1482.6986666666669</v>
      </c>
      <c r="F115" s="11">
        <f t="shared" si="45"/>
        <v>1359.3346666666666</v>
      </c>
      <c r="G115" s="11">
        <f t="shared" si="45"/>
        <v>1728.8240000000001</v>
      </c>
      <c r="H115" s="11">
        <f t="shared" si="45"/>
        <v>2610</v>
      </c>
    </row>
    <row r="116" spans="1:8" ht="13.8" x14ac:dyDescent="0.25">
      <c r="A116" s="105"/>
      <c r="B116" s="106"/>
      <c r="C116" s="106"/>
      <c r="D116" s="106"/>
      <c r="E116" s="106"/>
      <c r="F116" s="106"/>
      <c r="G116" s="106"/>
      <c r="H116" s="107"/>
    </row>
    <row r="117" spans="1:8" ht="13.8" x14ac:dyDescent="0.25">
      <c r="A117" s="1" t="s">
        <v>185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186</v>
      </c>
      <c r="B118" s="86">
        <v>1627.0930000000001</v>
      </c>
      <c r="C118" s="85">
        <v>1634.12</v>
      </c>
      <c r="D118" s="86">
        <v>737.39319999999998</v>
      </c>
      <c r="E118" s="86">
        <v>1421.5509999999999</v>
      </c>
      <c r="F118" s="86">
        <v>1285.0039999999999</v>
      </c>
      <c r="G118" s="86">
        <v>1468.1420000000001</v>
      </c>
      <c r="H118" s="85">
        <v>2420.9740000000002</v>
      </c>
    </row>
    <row r="119" spans="1:8" ht="13.8" x14ac:dyDescent="0.25">
      <c r="A119" s="82" t="s">
        <v>66</v>
      </c>
      <c r="B119" s="86">
        <v>1598.5070000000001</v>
      </c>
      <c r="C119" s="89"/>
      <c r="D119" s="86">
        <v>751.26760000000002</v>
      </c>
      <c r="E119" s="89">
        <v>1489.365</v>
      </c>
      <c r="F119" s="86">
        <v>1404.143</v>
      </c>
      <c r="G119" s="89">
        <v>1556.6469999999999</v>
      </c>
      <c r="H119" s="89">
        <v>2530</v>
      </c>
    </row>
    <row r="120" spans="1:8" ht="13.8" x14ac:dyDescent="0.25">
      <c r="A120" s="83" t="s">
        <v>68</v>
      </c>
      <c r="B120" s="89">
        <v>1766.6669999999999</v>
      </c>
      <c r="C120" s="89"/>
      <c r="D120" s="86">
        <v>932.69230000000005</v>
      </c>
      <c r="E120" s="89">
        <v>1750</v>
      </c>
      <c r="F120" s="89"/>
      <c r="G120" s="89">
        <v>1772.7270000000001</v>
      </c>
      <c r="H120" s="89"/>
    </row>
    <row r="121" spans="1:8" ht="13.8" x14ac:dyDescent="0.25">
      <c r="A121" s="2" t="s">
        <v>22</v>
      </c>
      <c r="B121" s="88">
        <f>IFERROR(AVERAGE(B118:B120),"-")</f>
        <v>1664.0889999999999</v>
      </c>
      <c r="C121" s="88">
        <f t="shared" ref="C121:H121" si="46">IFERROR(AVERAGE(C118:C120),"-")</f>
        <v>1634.12</v>
      </c>
      <c r="D121" s="88">
        <f t="shared" si="46"/>
        <v>807.11770000000013</v>
      </c>
      <c r="E121" s="88">
        <f t="shared" si="46"/>
        <v>1553.6386666666667</v>
      </c>
      <c r="F121" s="88">
        <f t="shared" si="46"/>
        <v>1344.5735</v>
      </c>
      <c r="G121" s="88">
        <f t="shared" si="46"/>
        <v>1599.1719999999998</v>
      </c>
      <c r="H121" s="88">
        <f t="shared" si="46"/>
        <v>2475.4870000000001</v>
      </c>
    </row>
    <row r="122" spans="1:8" ht="13.8" x14ac:dyDescent="0.25">
      <c r="A122" s="105"/>
      <c r="B122" s="106"/>
      <c r="C122" s="106"/>
      <c r="D122" s="106"/>
      <c r="E122" s="106"/>
      <c r="F122" s="106"/>
      <c r="G122" s="106"/>
      <c r="H122" s="107"/>
    </row>
    <row r="123" spans="1:8" ht="13.8" x14ac:dyDescent="0.25">
      <c r="A123" s="18" t="s">
        <v>64</v>
      </c>
      <c r="B123" s="97"/>
      <c r="C123" s="98"/>
      <c r="D123" s="98"/>
      <c r="E123" s="98"/>
      <c r="F123" s="98"/>
      <c r="G123" s="98"/>
      <c r="H123" s="99"/>
    </row>
    <row r="124" spans="1:8" ht="13.8" x14ac:dyDescent="0.25">
      <c r="A124" s="13" t="s">
        <v>65</v>
      </c>
      <c r="B124" s="14">
        <v>1835.354</v>
      </c>
      <c r="C124" s="89"/>
      <c r="D124" s="14">
        <v>800</v>
      </c>
      <c r="E124" s="89">
        <v>1628.203</v>
      </c>
      <c r="F124" s="14">
        <v>1516.2190000000001</v>
      </c>
      <c r="G124" s="89">
        <v>1950</v>
      </c>
      <c r="H124" s="89">
        <v>2750</v>
      </c>
    </row>
    <row r="125" spans="1:8" ht="13.8" x14ac:dyDescent="0.25">
      <c r="A125" s="54" t="s">
        <v>67</v>
      </c>
      <c r="B125" s="14">
        <v>1781.818</v>
      </c>
      <c r="C125" s="89"/>
      <c r="D125" s="14">
        <v>919.09090000000003</v>
      </c>
      <c r="E125" s="14">
        <v>1605.2629999999999</v>
      </c>
      <c r="F125" s="14">
        <v>1489.2860000000001</v>
      </c>
      <c r="G125" s="89">
        <v>2013.3330000000001</v>
      </c>
      <c r="H125" s="14">
        <v>2866.6669999999999</v>
      </c>
    </row>
    <row r="126" spans="1:8" ht="13.8" x14ac:dyDescent="0.25">
      <c r="A126" s="17" t="s">
        <v>22</v>
      </c>
      <c r="B126" s="11">
        <f t="shared" ref="B126:H126" si="47">IFERROR(AVERAGE(B124:B125),"-")</f>
        <v>1808.586</v>
      </c>
      <c r="C126" s="11" t="str">
        <f t="shared" si="47"/>
        <v>-</v>
      </c>
      <c r="D126" s="11">
        <f t="shared" si="47"/>
        <v>859.54545000000007</v>
      </c>
      <c r="E126" s="11">
        <f t="shared" si="47"/>
        <v>1616.7329999999999</v>
      </c>
      <c r="F126" s="11">
        <f t="shared" si="47"/>
        <v>1502.7525000000001</v>
      </c>
      <c r="G126" s="11">
        <f t="shared" si="47"/>
        <v>1981.6665</v>
      </c>
      <c r="H126" s="11">
        <f t="shared" si="47"/>
        <v>2808.3334999999997</v>
      </c>
    </row>
    <row r="127" spans="1:8" ht="13.8" x14ac:dyDescent="0.25">
      <c r="A127" s="105"/>
      <c r="B127" s="106"/>
      <c r="C127" s="106"/>
      <c r="D127" s="106"/>
      <c r="E127" s="106"/>
      <c r="F127" s="106"/>
      <c r="G127" s="106"/>
      <c r="H127" s="107"/>
    </row>
    <row r="128" spans="1:8" ht="13.8" x14ac:dyDescent="0.25">
      <c r="A128" s="18" t="s">
        <v>69</v>
      </c>
      <c r="B128" s="97"/>
      <c r="C128" s="98"/>
      <c r="D128" s="98"/>
      <c r="E128" s="98"/>
      <c r="F128" s="98"/>
      <c r="G128" s="98"/>
      <c r="H128" s="99"/>
    </row>
    <row r="129" spans="1:8" ht="13.8" x14ac:dyDescent="0.25">
      <c r="A129" s="29" t="s">
        <v>70</v>
      </c>
      <c r="B129" s="14"/>
      <c r="C129" s="89"/>
      <c r="D129" s="89"/>
      <c r="E129" s="89"/>
      <c r="F129" s="14"/>
      <c r="G129" s="89"/>
      <c r="H129" s="89"/>
    </row>
    <row r="130" spans="1:8" ht="13.8" x14ac:dyDescent="0.25">
      <c r="A130" s="29" t="s">
        <v>71</v>
      </c>
      <c r="B130" s="89">
        <v>1850</v>
      </c>
      <c r="C130" s="89"/>
      <c r="D130" s="89"/>
      <c r="E130" s="89">
        <v>1800</v>
      </c>
      <c r="F130" s="89"/>
      <c r="G130" s="89"/>
      <c r="H130" s="89"/>
    </row>
    <row r="131" spans="1:8" ht="13.8" x14ac:dyDescent="0.25">
      <c r="A131" s="29" t="s">
        <v>72</v>
      </c>
      <c r="B131" s="14">
        <v>1717.0329999999999</v>
      </c>
      <c r="C131" s="89"/>
      <c r="D131" s="14">
        <v>931.46789999999999</v>
      </c>
      <c r="E131" s="89">
        <v>1595.6320000000001</v>
      </c>
      <c r="F131" s="14">
        <v>1504.0630000000001</v>
      </c>
      <c r="G131" s="89">
        <v>1622.1110000000001</v>
      </c>
      <c r="H131" s="89"/>
    </row>
    <row r="132" spans="1:8" ht="13.8" x14ac:dyDescent="0.25">
      <c r="A132" s="29" t="s">
        <v>73</v>
      </c>
      <c r="B132" s="89"/>
      <c r="C132" s="14">
        <v>1850</v>
      </c>
      <c r="D132" s="89"/>
      <c r="E132" s="89">
        <v>1776.7439999999999</v>
      </c>
      <c r="F132" s="89"/>
      <c r="G132" s="89"/>
      <c r="H132" s="89"/>
    </row>
    <row r="133" spans="1:8" ht="13.8" x14ac:dyDescent="0.25">
      <c r="A133" s="28" t="s">
        <v>191</v>
      </c>
      <c r="B133" s="89">
        <v>1920</v>
      </c>
      <c r="C133" s="89"/>
      <c r="D133" s="89"/>
      <c r="E133" s="89">
        <v>1732.9349999999999</v>
      </c>
      <c r="F133" s="89">
        <v>1750</v>
      </c>
      <c r="G133" s="89">
        <v>1861.4290000000001</v>
      </c>
      <c r="H133" s="89"/>
    </row>
    <row r="134" spans="1:8" ht="13.8" x14ac:dyDescent="0.25">
      <c r="A134" s="29" t="s">
        <v>188</v>
      </c>
      <c r="B134" s="89">
        <v>1850</v>
      </c>
      <c r="C134" s="89"/>
      <c r="D134" s="89"/>
      <c r="E134" s="89">
        <v>1950</v>
      </c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48">IFERROR(AVERAGE(B129:B134),"-")</f>
        <v>1834.2582499999999</v>
      </c>
      <c r="C135" s="11">
        <f t="shared" si="48"/>
        <v>1850</v>
      </c>
      <c r="D135" s="11">
        <f t="shared" si="48"/>
        <v>931.46789999999999</v>
      </c>
      <c r="E135" s="11">
        <f t="shared" si="48"/>
        <v>1771.0621999999998</v>
      </c>
      <c r="F135" s="11">
        <f t="shared" si="48"/>
        <v>1627.0315000000001</v>
      </c>
      <c r="G135" s="11">
        <f t="shared" si="48"/>
        <v>1741.77</v>
      </c>
      <c r="H135" s="11" t="str">
        <f t="shared" si="48"/>
        <v>-</v>
      </c>
    </row>
    <row r="136" spans="1:8" ht="13.8" x14ac:dyDescent="0.25">
      <c r="A136" s="102"/>
      <c r="B136" s="103"/>
      <c r="C136" s="103"/>
      <c r="D136" s="103"/>
      <c r="E136" s="103"/>
      <c r="F136" s="103"/>
      <c r="G136" s="103"/>
      <c r="H136" s="104"/>
    </row>
    <row r="137" spans="1:8" ht="13.8" x14ac:dyDescent="0.25">
      <c r="A137" s="18" t="s">
        <v>74</v>
      </c>
      <c r="B137" s="94"/>
      <c r="C137" s="95"/>
      <c r="D137" s="95"/>
      <c r="E137" s="95"/>
      <c r="F137" s="95"/>
      <c r="G137" s="95"/>
      <c r="H137" s="96"/>
    </row>
    <row r="138" spans="1:8" ht="13.8" x14ac:dyDescent="0.25">
      <c r="A138" s="30" t="s">
        <v>170</v>
      </c>
      <c r="B138" s="89"/>
      <c r="C138" s="89"/>
      <c r="D138" s="89"/>
      <c r="E138" s="89"/>
      <c r="F138" s="89"/>
      <c r="G138" s="89"/>
      <c r="H138" s="89"/>
    </row>
    <row r="139" spans="1:8" ht="13.8" x14ac:dyDescent="0.25">
      <c r="A139" s="30" t="s">
        <v>77</v>
      </c>
      <c r="B139" s="89">
        <v>1735.9929999999999</v>
      </c>
      <c r="C139" s="89"/>
      <c r="D139" s="57">
        <v>891.02670000000001</v>
      </c>
      <c r="E139" s="89">
        <v>1560.1489999999999</v>
      </c>
      <c r="F139" s="89">
        <v>1431.9259999999999</v>
      </c>
      <c r="G139" s="89">
        <v>1713.8710000000001</v>
      </c>
      <c r="H139" s="89">
        <v>3080</v>
      </c>
    </row>
    <row r="140" spans="1:8" ht="13.8" x14ac:dyDescent="0.25">
      <c r="A140" s="31" t="s">
        <v>75</v>
      </c>
      <c r="B140" s="89"/>
      <c r="C140" s="89"/>
      <c r="D140" s="57">
        <v>798.25689999999997</v>
      </c>
      <c r="E140" s="57">
        <v>1500</v>
      </c>
      <c r="F140" s="57">
        <v>1450</v>
      </c>
      <c r="G140" s="89"/>
      <c r="H140" s="89"/>
    </row>
    <row r="141" spans="1:8" ht="13.8" x14ac:dyDescent="0.25">
      <c r="A141" s="30" t="s">
        <v>76</v>
      </c>
      <c r="B141" s="89">
        <v>1611.8320000000001</v>
      </c>
      <c r="C141" s="89">
        <v>1660</v>
      </c>
      <c r="D141" s="57">
        <v>810.95889999999997</v>
      </c>
      <c r="E141" s="89">
        <v>1528.819</v>
      </c>
      <c r="F141" s="57">
        <v>1407.2950000000001</v>
      </c>
      <c r="G141" s="89">
        <v>1552.364</v>
      </c>
      <c r="H141" s="89">
        <v>2602.319</v>
      </c>
    </row>
    <row r="142" spans="1:8" ht="13.8" x14ac:dyDescent="0.25">
      <c r="A142" s="55" t="s">
        <v>22</v>
      </c>
      <c r="B142" s="58">
        <f>IFERROR(AVERAGE(B138:B141),"-")</f>
        <v>1673.9124999999999</v>
      </c>
      <c r="C142" s="58">
        <f t="shared" ref="C142:H142" si="49">IFERROR(AVERAGE(C138:C141),"-")</f>
        <v>1660</v>
      </c>
      <c r="D142" s="58">
        <f t="shared" si="49"/>
        <v>833.41416666666657</v>
      </c>
      <c r="E142" s="58">
        <f t="shared" si="49"/>
        <v>1529.6559999999999</v>
      </c>
      <c r="F142" s="58">
        <f t="shared" si="49"/>
        <v>1429.7403333333332</v>
      </c>
      <c r="G142" s="58">
        <f t="shared" si="49"/>
        <v>1633.1175000000001</v>
      </c>
      <c r="H142" s="58">
        <f t="shared" si="49"/>
        <v>2841.1594999999998</v>
      </c>
    </row>
    <row r="143" spans="1:8" ht="13.8" x14ac:dyDescent="0.25">
      <c r="A143" s="102"/>
      <c r="B143" s="108"/>
      <c r="C143" s="108"/>
      <c r="D143" s="108"/>
      <c r="E143" s="108"/>
      <c r="F143" s="108"/>
      <c r="G143" s="108"/>
      <c r="H143" s="109"/>
    </row>
    <row r="144" spans="1:8" ht="13.8" x14ac:dyDescent="0.25">
      <c r="A144" s="18" t="s">
        <v>78</v>
      </c>
      <c r="B144" s="97"/>
      <c r="C144" s="98"/>
      <c r="D144" s="98"/>
      <c r="E144" s="98"/>
      <c r="F144" s="98"/>
      <c r="G144" s="98"/>
      <c r="H144" s="99"/>
    </row>
    <row r="145" spans="1:8" ht="13.8" x14ac:dyDescent="0.25">
      <c r="A145" s="13" t="s">
        <v>79</v>
      </c>
      <c r="B145" s="14">
        <v>1617.6179999999999</v>
      </c>
      <c r="C145" s="14">
        <v>1610</v>
      </c>
      <c r="D145" s="14">
        <v>700.4787</v>
      </c>
      <c r="E145" s="14">
        <v>1420.681</v>
      </c>
      <c r="F145" s="14">
        <v>1313.4939999999999</v>
      </c>
      <c r="G145" s="14">
        <v>1446.616</v>
      </c>
      <c r="H145" s="14">
        <v>2472.3209999999999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1754.355</v>
      </c>
      <c r="C147" s="89">
        <v>1760</v>
      </c>
      <c r="D147" s="89">
        <v>875</v>
      </c>
      <c r="E147" s="89">
        <v>1555.9949999999999</v>
      </c>
      <c r="F147" s="89">
        <v>1452.057</v>
      </c>
      <c r="G147" s="89">
        <v>1610.556</v>
      </c>
      <c r="H147" s="89">
        <v>2540</v>
      </c>
    </row>
    <row r="148" spans="1:8" ht="13.8" x14ac:dyDescent="0.25">
      <c r="A148" s="13" t="s">
        <v>81</v>
      </c>
      <c r="B148" s="14">
        <v>1773.212</v>
      </c>
      <c r="C148" s="14">
        <v>1715</v>
      </c>
      <c r="D148" s="14">
        <v>863.41579999999999</v>
      </c>
      <c r="E148" s="14">
        <v>1590.758</v>
      </c>
      <c r="F148" s="14">
        <v>1440.414</v>
      </c>
      <c r="G148" s="14">
        <v>2001.7070000000001</v>
      </c>
      <c r="H148" s="89"/>
    </row>
    <row r="149" spans="1:8" ht="13.8" x14ac:dyDescent="0.25">
      <c r="A149" s="13" t="s">
        <v>82</v>
      </c>
      <c r="B149" s="14">
        <v>1627.2</v>
      </c>
      <c r="C149" s="89"/>
      <c r="D149" s="14">
        <v>751.50350000000003</v>
      </c>
      <c r="E149" s="89">
        <v>1428.7149999999999</v>
      </c>
      <c r="F149" s="14">
        <v>1358.203</v>
      </c>
      <c r="G149" s="14">
        <v>1514.0830000000001</v>
      </c>
      <c r="H149" s="89">
        <v>2500</v>
      </c>
    </row>
    <row r="150" spans="1:8" ht="13.8" x14ac:dyDescent="0.25">
      <c r="A150" s="17" t="s">
        <v>22</v>
      </c>
      <c r="B150" s="11">
        <f>IFERROR(AVERAGE(B145:B149),"-")</f>
        <v>1693.0962499999998</v>
      </c>
      <c r="C150" s="11">
        <f t="shared" ref="C150:H150" si="50">IFERROR(AVERAGE(C145:C149),"-")</f>
        <v>1695</v>
      </c>
      <c r="D150" s="11">
        <f t="shared" si="50"/>
        <v>797.59950000000003</v>
      </c>
      <c r="E150" s="11">
        <f t="shared" si="50"/>
        <v>1499.0372500000001</v>
      </c>
      <c r="F150" s="11">
        <f t="shared" si="50"/>
        <v>1391.0419999999999</v>
      </c>
      <c r="G150" s="11">
        <f t="shared" si="50"/>
        <v>1643.2404999999999</v>
      </c>
      <c r="H150" s="11">
        <f t="shared" si="50"/>
        <v>2504.107</v>
      </c>
    </row>
    <row r="151" spans="1:8" ht="13.8" x14ac:dyDescent="0.25">
      <c r="A151" s="102"/>
      <c r="B151" s="103"/>
      <c r="C151" s="103"/>
      <c r="D151" s="103"/>
      <c r="E151" s="103"/>
      <c r="F151" s="103"/>
      <c r="G151" s="103"/>
      <c r="H151" s="104"/>
    </row>
    <row r="152" spans="1:8" ht="13.8" x14ac:dyDescent="0.25">
      <c r="A152" s="18" t="s">
        <v>83</v>
      </c>
      <c r="B152" s="94"/>
      <c r="C152" s="95"/>
      <c r="D152" s="95"/>
      <c r="E152" s="95"/>
      <c r="F152" s="95"/>
      <c r="G152" s="95"/>
      <c r="H152" s="96"/>
    </row>
    <row r="153" spans="1:8" ht="13.8" x14ac:dyDescent="0.25">
      <c r="A153" s="28" t="s">
        <v>171</v>
      </c>
      <c r="B153" s="56">
        <v>1529.615</v>
      </c>
      <c r="C153" s="89"/>
      <c r="D153" s="56">
        <v>750</v>
      </c>
      <c r="E153" s="56">
        <v>1498.2760000000001</v>
      </c>
      <c r="F153" s="56">
        <v>1418.3330000000001</v>
      </c>
      <c r="G153" s="89">
        <v>1529.412</v>
      </c>
      <c r="H153" s="56">
        <v>2510</v>
      </c>
    </row>
    <row r="154" spans="1:8" ht="13.8" x14ac:dyDescent="0.25">
      <c r="A154" s="28" t="s">
        <v>87</v>
      </c>
      <c r="B154" s="56">
        <v>1676.867</v>
      </c>
      <c r="C154" s="56">
        <v>1600</v>
      </c>
      <c r="D154" s="56">
        <v>679.47059999999999</v>
      </c>
      <c r="E154" s="56">
        <v>1442.9349999999999</v>
      </c>
      <c r="F154" s="56">
        <v>1382.5809999999999</v>
      </c>
      <c r="G154" s="56">
        <v>1538.78</v>
      </c>
      <c r="H154" s="89"/>
    </row>
    <row r="155" spans="1:8" ht="13.8" x14ac:dyDescent="0.25">
      <c r="A155" s="28" t="s">
        <v>88</v>
      </c>
      <c r="B155" s="56">
        <v>1626.19</v>
      </c>
      <c r="C155" s="56">
        <v>1632.6990000000001</v>
      </c>
      <c r="D155" s="56">
        <v>790</v>
      </c>
      <c r="E155" s="56">
        <v>1508.9459999999999</v>
      </c>
      <c r="F155" s="56">
        <v>1457.644</v>
      </c>
      <c r="G155" s="56">
        <v>1522.568</v>
      </c>
      <c r="H155" s="56">
        <v>2637.7779999999998</v>
      </c>
    </row>
    <row r="156" spans="1:8" ht="13.8" x14ac:dyDescent="0.25">
      <c r="A156" s="28" t="s">
        <v>84</v>
      </c>
      <c r="B156" s="56">
        <v>1699.2639999999999</v>
      </c>
      <c r="C156" s="56">
        <v>1610.902</v>
      </c>
      <c r="D156" s="56">
        <v>746.77560000000005</v>
      </c>
      <c r="E156" s="56">
        <v>1565.1990000000001</v>
      </c>
      <c r="F156" s="56">
        <v>1459.1790000000001</v>
      </c>
      <c r="G156" s="56">
        <v>1557.0440000000001</v>
      </c>
      <c r="H156" s="56">
        <v>2761.7489999999998</v>
      </c>
    </row>
    <row r="157" spans="1:8" ht="13.8" x14ac:dyDescent="0.25">
      <c r="A157" s="28" t="s">
        <v>85</v>
      </c>
      <c r="B157" s="56">
        <v>1582.4670000000001</v>
      </c>
      <c r="C157" s="56">
        <v>1582.1010000000001</v>
      </c>
      <c r="D157" s="56">
        <v>672.58950000000004</v>
      </c>
      <c r="E157" s="89">
        <v>1384.2670000000001</v>
      </c>
      <c r="F157" s="56">
        <v>1261.5050000000001</v>
      </c>
      <c r="G157" s="56">
        <v>1485.22</v>
      </c>
      <c r="H157" s="56">
        <v>2451.4929999999999</v>
      </c>
    </row>
    <row r="158" spans="1:8" ht="13.8" x14ac:dyDescent="0.25">
      <c r="A158" s="28" t="s">
        <v>86</v>
      </c>
      <c r="B158" s="56">
        <v>1722.6320000000001</v>
      </c>
      <c r="C158" s="56">
        <v>1747.3330000000001</v>
      </c>
      <c r="D158" s="56">
        <v>795.08410000000003</v>
      </c>
      <c r="E158" s="56">
        <v>1537.2149999999999</v>
      </c>
      <c r="F158" s="56">
        <v>1457.9349999999999</v>
      </c>
      <c r="G158" s="56">
        <v>1563.316</v>
      </c>
      <c r="H158" s="56">
        <v>2606.04</v>
      </c>
    </row>
    <row r="159" spans="1:8" ht="13.8" x14ac:dyDescent="0.25">
      <c r="A159" s="17" t="s">
        <v>22</v>
      </c>
      <c r="B159" s="11">
        <f>IFERROR(AVERAGE(B153:B158),"-")</f>
        <v>1639.5058333333334</v>
      </c>
      <c r="C159" s="11">
        <f t="shared" ref="C159:H159" si="51">IFERROR(AVERAGE(C153:C158),"-")</f>
        <v>1634.6070000000004</v>
      </c>
      <c r="D159" s="11">
        <f t="shared" si="51"/>
        <v>738.98663333333332</v>
      </c>
      <c r="E159" s="11">
        <f t="shared" si="51"/>
        <v>1489.473</v>
      </c>
      <c r="F159" s="11">
        <f t="shared" si="51"/>
        <v>1406.1961666666666</v>
      </c>
      <c r="G159" s="11">
        <f t="shared" si="51"/>
        <v>1532.7233333333334</v>
      </c>
      <c r="H159" s="11">
        <f t="shared" si="51"/>
        <v>2593.4120000000003</v>
      </c>
    </row>
    <row r="160" spans="1:8" ht="13.8" x14ac:dyDescent="0.25">
      <c r="A160" s="102"/>
      <c r="B160" s="103"/>
      <c r="C160" s="103"/>
      <c r="D160" s="103"/>
      <c r="E160" s="103"/>
      <c r="F160" s="103"/>
      <c r="G160" s="103"/>
      <c r="H160" s="104"/>
    </row>
    <row r="161" spans="1:8" ht="13.8" x14ac:dyDescent="0.25">
      <c r="A161" s="18" t="s">
        <v>89</v>
      </c>
      <c r="B161" s="97"/>
      <c r="C161" s="98"/>
      <c r="D161" s="98"/>
      <c r="E161" s="98"/>
      <c r="F161" s="98"/>
      <c r="G161" s="98"/>
      <c r="H161" s="99"/>
    </row>
    <row r="162" spans="1:8" ht="13.8" x14ac:dyDescent="0.25">
      <c r="A162" s="13" t="s">
        <v>90</v>
      </c>
      <c r="B162" s="14">
        <v>1602.3019999999999</v>
      </c>
      <c r="C162" s="14">
        <v>1562.4839999999999</v>
      </c>
      <c r="D162" s="14">
        <v>775.58439999999996</v>
      </c>
      <c r="E162" s="14">
        <v>1455.3330000000001</v>
      </c>
      <c r="F162" s="14">
        <v>1384.6849999999999</v>
      </c>
      <c r="G162" s="14">
        <v>1507.47</v>
      </c>
      <c r="H162" s="14">
        <v>2482.6469999999999</v>
      </c>
    </row>
    <row r="163" spans="1:8" ht="13.8" x14ac:dyDescent="0.25">
      <c r="A163" s="13" t="s">
        <v>91</v>
      </c>
      <c r="B163" s="14">
        <v>1644.2619999999999</v>
      </c>
      <c r="C163" s="89"/>
      <c r="D163" s="14">
        <v>700</v>
      </c>
      <c r="E163" s="14">
        <v>1466.875</v>
      </c>
      <c r="F163" s="14">
        <v>1362.2090000000001</v>
      </c>
      <c r="G163" s="89">
        <v>1474</v>
      </c>
      <c r="H163" s="14">
        <v>2650</v>
      </c>
    </row>
    <row r="164" spans="1:8" ht="13.8" x14ac:dyDescent="0.25">
      <c r="A164" s="13" t="s">
        <v>92</v>
      </c>
      <c r="B164" s="14">
        <v>1616.615</v>
      </c>
      <c r="C164" s="14">
        <v>1580</v>
      </c>
      <c r="D164" s="14">
        <v>699.49720000000002</v>
      </c>
      <c r="E164" s="14">
        <v>1439.174</v>
      </c>
      <c r="F164" s="14">
        <v>1339.5239999999999</v>
      </c>
      <c r="G164" s="14">
        <v>1470</v>
      </c>
      <c r="H164" s="14">
        <v>2485.7139999999999</v>
      </c>
    </row>
    <row r="165" spans="1:8" ht="13.8" x14ac:dyDescent="0.25">
      <c r="A165" s="13" t="s">
        <v>93</v>
      </c>
      <c r="B165" s="14">
        <v>1636.8430000000001</v>
      </c>
      <c r="C165" s="14">
        <v>1567.04</v>
      </c>
      <c r="D165" s="14">
        <v>755.27869999999996</v>
      </c>
      <c r="E165" s="14">
        <v>1436.7239999999999</v>
      </c>
      <c r="F165" s="14">
        <v>1360.671</v>
      </c>
      <c r="G165" s="14">
        <v>1452.1790000000001</v>
      </c>
      <c r="H165" s="14">
        <v>2520</v>
      </c>
    </row>
    <row r="166" spans="1:8" ht="13.8" x14ac:dyDescent="0.25">
      <c r="A166" s="17" t="s">
        <v>22</v>
      </c>
      <c r="B166" s="11">
        <f t="shared" ref="B166:H166" si="52">IFERROR(AVERAGE(B162:B165),"-")</f>
        <v>1625.0055</v>
      </c>
      <c r="C166" s="11">
        <f t="shared" si="52"/>
        <v>1569.8413333333331</v>
      </c>
      <c r="D166" s="11">
        <f t="shared" si="52"/>
        <v>732.59007499999996</v>
      </c>
      <c r="E166" s="11">
        <f t="shared" si="52"/>
        <v>1449.5264999999999</v>
      </c>
      <c r="F166" s="11">
        <f t="shared" si="52"/>
        <v>1361.77225</v>
      </c>
      <c r="G166" s="11">
        <f t="shared" si="52"/>
        <v>1475.9122500000001</v>
      </c>
      <c r="H166" s="11">
        <f t="shared" si="52"/>
        <v>2534.5902500000002</v>
      </c>
    </row>
    <row r="167" spans="1:8" ht="13.8" x14ac:dyDescent="0.25">
      <c r="A167" s="102"/>
      <c r="B167" s="103"/>
      <c r="C167" s="103"/>
      <c r="D167" s="103"/>
      <c r="E167" s="103"/>
      <c r="F167" s="103"/>
      <c r="G167" s="103"/>
      <c r="H167" s="104"/>
    </row>
    <row r="168" spans="1:8" ht="13.8" x14ac:dyDescent="0.25">
      <c r="A168" s="18" t="s">
        <v>94</v>
      </c>
      <c r="B168" s="97"/>
      <c r="C168" s="98"/>
      <c r="D168" s="98"/>
      <c r="E168" s="98"/>
      <c r="F168" s="98"/>
      <c r="G168" s="98"/>
      <c r="H168" s="99"/>
    </row>
    <row r="169" spans="1:8" ht="13.8" x14ac:dyDescent="0.25">
      <c r="A169" s="13" t="s">
        <v>95</v>
      </c>
      <c r="B169" s="14">
        <v>1739.405</v>
      </c>
      <c r="C169" s="89"/>
      <c r="D169" s="14">
        <v>794.29079999999999</v>
      </c>
      <c r="E169" s="14">
        <v>1600.577</v>
      </c>
      <c r="F169" s="14">
        <v>1478.472</v>
      </c>
      <c r="G169" s="14">
        <v>1629.0909999999999</v>
      </c>
      <c r="H169" s="89"/>
    </row>
    <row r="170" spans="1:8" ht="13.8" x14ac:dyDescent="0.25">
      <c r="A170" s="13" t="s">
        <v>96</v>
      </c>
      <c r="B170" s="14">
        <v>1656.6969999999999</v>
      </c>
      <c r="C170" s="89"/>
      <c r="D170" s="14">
        <v>755.76139999999998</v>
      </c>
      <c r="E170" s="14">
        <v>1529.117</v>
      </c>
      <c r="F170" s="14">
        <v>1432.0820000000001</v>
      </c>
      <c r="G170" s="14">
        <v>1525.6179999999999</v>
      </c>
      <c r="H170" s="14">
        <v>2650</v>
      </c>
    </row>
    <row r="171" spans="1:8" ht="13.8" x14ac:dyDescent="0.25">
      <c r="A171" s="13" t="s">
        <v>97</v>
      </c>
      <c r="B171" s="14">
        <v>1673.4649999999999</v>
      </c>
      <c r="C171" s="89"/>
      <c r="D171" s="14">
        <v>736.67690000000005</v>
      </c>
      <c r="E171" s="14">
        <v>1449.675</v>
      </c>
      <c r="F171" s="14">
        <v>1378.722</v>
      </c>
      <c r="G171" s="14">
        <v>1482.0719999999999</v>
      </c>
      <c r="H171" s="89"/>
    </row>
    <row r="172" spans="1:8" ht="13.8" x14ac:dyDescent="0.25">
      <c r="A172" s="13" t="s">
        <v>98</v>
      </c>
      <c r="B172" s="14">
        <v>1641.9839999999999</v>
      </c>
      <c r="C172" s="14"/>
      <c r="D172" s="14">
        <v>722.95309999999995</v>
      </c>
      <c r="E172" s="14">
        <v>1485.98</v>
      </c>
      <c r="F172" s="14">
        <v>1396.998</v>
      </c>
      <c r="G172" s="14">
        <v>1444.8130000000001</v>
      </c>
      <c r="H172" s="14">
        <v>2541.3789999999999</v>
      </c>
    </row>
    <row r="173" spans="1:8" ht="13.8" x14ac:dyDescent="0.25">
      <c r="A173" s="17" t="s">
        <v>22</v>
      </c>
      <c r="B173" s="11">
        <f>IFERROR(AVERAGE(B169:B172),"-")</f>
        <v>1677.8877499999999</v>
      </c>
      <c r="C173" s="11" t="str">
        <f t="shared" ref="C173:H173" si="53">IFERROR(AVERAGE(C169:C172),"-")</f>
        <v>-</v>
      </c>
      <c r="D173" s="11">
        <f t="shared" si="53"/>
        <v>752.42055000000005</v>
      </c>
      <c r="E173" s="11">
        <f t="shared" si="53"/>
        <v>1516.33725</v>
      </c>
      <c r="F173" s="11">
        <f t="shared" si="53"/>
        <v>1421.5684999999999</v>
      </c>
      <c r="G173" s="11">
        <f t="shared" si="53"/>
        <v>1520.3985</v>
      </c>
      <c r="H173" s="11">
        <f t="shared" si="53"/>
        <v>2595.6895</v>
      </c>
    </row>
    <row r="174" spans="1:8" ht="13.8" x14ac:dyDescent="0.25">
      <c r="A174" s="105"/>
      <c r="B174" s="106"/>
      <c r="C174" s="106"/>
      <c r="D174" s="106"/>
      <c r="E174" s="106"/>
      <c r="F174" s="106"/>
      <c r="G174" s="106"/>
      <c r="H174" s="107"/>
    </row>
    <row r="175" spans="1:8" ht="13.8" x14ac:dyDescent="0.25">
      <c r="A175" s="18" t="s">
        <v>99</v>
      </c>
      <c r="B175" s="111"/>
      <c r="C175" s="98"/>
      <c r="D175" s="98"/>
      <c r="E175" s="98"/>
      <c r="F175" s="98"/>
      <c r="G175" s="98"/>
      <c r="H175" s="99"/>
    </row>
    <row r="176" spans="1:8" ht="13.8" x14ac:dyDescent="0.25">
      <c r="A176" s="54" t="s">
        <v>172</v>
      </c>
      <c r="B176" s="87">
        <v>1626.1416489999999</v>
      </c>
      <c r="C176" s="87">
        <v>1548.6398959999999</v>
      </c>
      <c r="D176" s="87">
        <v>713.46249999999998</v>
      </c>
      <c r="E176" s="87">
        <v>1407.935035</v>
      </c>
      <c r="F176" s="87">
        <v>1342.9032259999999</v>
      </c>
      <c r="G176" s="87">
        <v>1444.473684</v>
      </c>
      <c r="H176" s="89"/>
    </row>
    <row r="177" spans="1:8" ht="13.8" x14ac:dyDescent="0.25">
      <c r="A177" s="17" t="s">
        <v>22</v>
      </c>
      <c r="B177" s="11">
        <f>IFERROR(AVERAGE(B176),"-")</f>
        <v>1626.1416489999999</v>
      </c>
      <c r="C177" s="11">
        <f t="shared" ref="C177:H177" si="54">IFERROR(AVERAGE(C176),"-")</f>
        <v>1548.6398959999999</v>
      </c>
      <c r="D177" s="11">
        <f t="shared" si="54"/>
        <v>713.46249999999998</v>
      </c>
      <c r="E177" s="11">
        <f t="shared" si="54"/>
        <v>1407.935035</v>
      </c>
      <c r="F177" s="11">
        <f t="shared" si="54"/>
        <v>1342.9032259999999</v>
      </c>
      <c r="G177" s="11">
        <f t="shared" si="54"/>
        <v>1444.473684</v>
      </c>
      <c r="H177" s="11" t="str">
        <f t="shared" si="54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12" t="s">
        <v>193</v>
      </c>
      <c r="B184" s="112"/>
      <c r="C184" s="113"/>
      <c r="D184" s="66" t="s">
        <v>165</v>
      </c>
      <c r="E184" s="25"/>
      <c r="F184" s="65"/>
      <c r="G184" s="100" t="s">
        <v>184</v>
      </c>
      <c r="H184" s="101"/>
    </row>
    <row r="185" spans="1:8" ht="15" x14ac:dyDescent="0.25">
      <c r="A185" s="74" t="s">
        <v>194</v>
      </c>
      <c r="B185" s="71"/>
      <c r="C185" s="71"/>
      <c r="D185" s="26" t="s">
        <v>166</v>
      </c>
      <c r="E185" s="25"/>
      <c r="F185" s="64"/>
      <c r="G185" s="110" t="s">
        <v>181</v>
      </c>
      <c r="H185" s="101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G185:H185"/>
    <mergeCell ref="A174:H174"/>
    <mergeCell ref="A167:H167"/>
    <mergeCell ref="B175:H175"/>
    <mergeCell ref="A184:C184"/>
    <mergeCell ref="A127:H127"/>
    <mergeCell ref="A136:H136"/>
    <mergeCell ref="A143:H143"/>
    <mergeCell ref="A151:H151"/>
    <mergeCell ref="B128:H128"/>
    <mergeCell ref="B152:H152"/>
    <mergeCell ref="B161:H161"/>
    <mergeCell ref="B168:H168"/>
    <mergeCell ref="G184:H184"/>
    <mergeCell ref="A160:H160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183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182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187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FOCU FPA</cp:lastModifiedBy>
  <cp:lastPrinted>2025-05-23T09:07:27Z</cp:lastPrinted>
  <dcterms:created xsi:type="dcterms:W3CDTF">2021-12-10T02:41:19Z</dcterms:created>
  <dcterms:modified xsi:type="dcterms:W3CDTF">2025-05-23T09:17:12Z</dcterms:modified>
</cp:coreProperties>
</file>