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PA-19\Downloads\"/>
    </mc:Choice>
  </mc:AlternateContent>
  <xr:revisionPtr revIDLastSave="0" documentId="13_ncr:1_{30B7AD94-D6E2-46AD-AE55-0FD4B0687344}" xr6:coauthVersionLast="47" xr6:coauthVersionMax="47" xr10:uidLastSave="{00000000-0000-0000-0000-000000000000}"/>
  <bookViews>
    <workbookView xWindow="-108" yWindow="-108" windowWidth="23256" windowHeight="12456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6" l="1"/>
  <c r="B72" i="16" l="1"/>
  <c r="C72" i="16"/>
  <c r="D72" i="16"/>
  <c r="E72" i="16"/>
  <c r="F72" i="16"/>
  <c r="G72" i="16"/>
  <c r="G19" i="16" s="1"/>
  <c r="H72" i="16"/>
  <c r="B58" i="16"/>
  <c r="B17" i="16" s="1"/>
  <c r="C58" i="16"/>
  <c r="C17" i="16" s="1"/>
  <c r="D58" i="16"/>
  <c r="D17" i="16" s="1"/>
  <c r="E58" i="16"/>
  <c r="E17" i="16" s="1"/>
  <c r="F58" i="16"/>
  <c r="F17" i="16" s="1"/>
  <c r="G58" i="16"/>
  <c r="G17" i="16" s="1"/>
  <c r="H58" i="16"/>
  <c r="H17" i="16" s="1"/>
  <c r="B173" i="16"/>
  <c r="B32" i="16" s="1"/>
  <c r="C173" i="16"/>
  <c r="C32" i="16" s="1"/>
  <c r="D173" i="16"/>
  <c r="D32" i="16" s="1"/>
  <c r="E173" i="16"/>
  <c r="E32" i="16" s="1"/>
  <c r="F173" i="16"/>
  <c r="F32" i="16" s="1"/>
  <c r="G173" i="16"/>
  <c r="G32" i="16" s="1"/>
  <c r="H173" i="16"/>
  <c r="H32" i="16" s="1"/>
  <c r="H49" i="16"/>
  <c r="H16" i="16" s="1"/>
  <c r="C177" i="16" l="1"/>
  <c r="C33" i="16" s="1"/>
  <c r="D177" i="16"/>
  <c r="D33" i="16" s="1"/>
  <c r="E177" i="16"/>
  <c r="E33" i="16" s="1"/>
  <c r="F177" i="16"/>
  <c r="F33" i="16" s="1"/>
  <c r="G177" i="16"/>
  <c r="G33" i="16" s="1"/>
  <c r="H177" i="16"/>
  <c r="H33" i="16" s="1"/>
  <c r="B177" i="16"/>
  <c r="B33" i="16" s="1"/>
  <c r="H98" i="16"/>
  <c r="H22" i="16" s="1"/>
  <c r="G98" i="16"/>
  <c r="G22" i="16" s="1"/>
  <c r="F98" i="16"/>
  <c r="F22" i="16" s="1"/>
  <c r="E98" i="16"/>
  <c r="E22" i="16" s="1"/>
  <c r="D98" i="16"/>
  <c r="D22" i="16" s="1"/>
  <c r="C98" i="16"/>
  <c r="C22" i="16" s="1"/>
  <c r="B98" i="16"/>
  <c r="B22" i="16" s="1"/>
  <c r="B166" i="16"/>
  <c r="B31" i="16" s="1"/>
  <c r="C166" i="16"/>
  <c r="C31" i="16" s="1"/>
  <c r="D166" i="16"/>
  <c r="D31" i="16" s="1"/>
  <c r="E166" i="16"/>
  <c r="E31" i="16" s="1"/>
  <c r="F166" i="16"/>
  <c r="F31" i="16" s="1"/>
  <c r="G166" i="16"/>
  <c r="G31" i="16" s="1"/>
  <c r="H166" i="16"/>
  <c r="H31" i="16" s="1"/>
  <c r="H150" i="16"/>
  <c r="H29" i="16" s="1"/>
  <c r="G150" i="16"/>
  <c r="G29" i="16" s="1"/>
  <c r="F150" i="16"/>
  <c r="F29" i="16" s="1"/>
  <c r="E150" i="16"/>
  <c r="E29" i="16" s="1"/>
  <c r="D150" i="16"/>
  <c r="D29" i="16" s="1"/>
  <c r="C150" i="16"/>
  <c r="C29" i="16" s="1"/>
  <c r="B150" i="16"/>
  <c r="B29" i="16" s="1"/>
  <c r="B135" i="16"/>
  <c r="B27" i="16" s="1"/>
  <c r="C135" i="16"/>
  <c r="C27" i="16" s="1"/>
  <c r="D135" i="16"/>
  <c r="D27" i="16" s="1"/>
  <c r="E135" i="16"/>
  <c r="E27" i="16" s="1"/>
  <c r="F135" i="16"/>
  <c r="F27" i="16" s="1"/>
  <c r="G135" i="16"/>
  <c r="G27" i="16" s="1"/>
  <c r="H135" i="16"/>
  <c r="H27" i="16" s="1"/>
  <c r="C121" i="16"/>
  <c r="C25" i="16" s="1"/>
  <c r="H121" i="16"/>
  <c r="H25" i="16" s="1"/>
  <c r="F121" i="16"/>
  <c r="F25" i="16" s="1"/>
  <c r="E121" i="16"/>
  <c r="E25" i="16" s="1"/>
  <c r="B121" i="16"/>
  <c r="B25" i="16" s="1"/>
  <c r="G121" i="16"/>
  <c r="G25" i="16" s="1"/>
  <c r="D121" i="16"/>
  <c r="D25" i="16" s="1"/>
  <c r="L6" i="17"/>
  <c r="D49" i="16" l="1"/>
  <c r="D16" i="16" s="1"/>
  <c r="E49" i="16"/>
  <c r="E16" i="16" s="1"/>
  <c r="F49" i="16"/>
  <c r="F16" i="16" s="1"/>
  <c r="B49" i="16"/>
  <c r="B16" i="16" s="1"/>
  <c r="C16" i="16" l="1"/>
  <c r="G49" i="16"/>
  <c r="G16" i="16" s="1"/>
  <c r="L7" i="17" l="1"/>
  <c r="M6" i="17"/>
  <c r="N6" i="17"/>
  <c r="O6" i="17"/>
  <c r="P6" i="17"/>
  <c r="Q6" i="17"/>
  <c r="R6" i="17"/>
  <c r="B65" i="16" l="1"/>
  <c r="B18" i="16" s="1"/>
  <c r="B126" i="16"/>
  <c r="B26" i="16" s="1"/>
  <c r="G115" i="16"/>
  <c r="G24" i="16" s="1"/>
  <c r="F115" i="16"/>
  <c r="F24" i="16" s="1"/>
  <c r="Q55" i="17" l="1"/>
  <c r="E159" i="16" l="1"/>
  <c r="E30" i="16" s="1"/>
  <c r="H159" i="16"/>
  <c r="H30" i="16" s="1"/>
  <c r="D159" i="16"/>
  <c r="D30" i="16" s="1"/>
  <c r="G159" i="16"/>
  <c r="G30" i="16" s="1"/>
  <c r="F159" i="16"/>
  <c r="F30" i="16" s="1"/>
  <c r="D142" i="16"/>
  <c r="D28" i="16" s="1"/>
  <c r="C159" i="16"/>
  <c r="C30" i="16" s="1"/>
  <c r="B159" i="16"/>
  <c r="B30" i="16" s="1"/>
  <c r="F142" i="16"/>
  <c r="F28" i="16" s="1"/>
  <c r="B142" i="16"/>
  <c r="B28" i="16" s="1"/>
  <c r="H142" i="16"/>
  <c r="H28" i="16" s="1"/>
  <c r="G142" i="16"/>
  <c r="G28" i="16" s="1"/>
  <c r="E142" i="16"/>
  <c r="E28" i="16" s="1"/>
  <c r="C142" i="16"/>
  <c r="C28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C65" i="16" l="1"/>
  <c r="C18" i="16" s="1"/>
  <c r="E19" i="16"/>
  <c r="D65" i="16"/>
  <c r="D18" i="16" s="1"/>
  <c r="E65" i="16"/>
  <c r="E18" i="16" s="1"/>
  <c r="F19" i="16"/>
  <c r="E107" i="16"/>
  <c r="E23" i="16" s="1"/>
  <c r="D115" i="16"/>
  <c r="D24" i="16" s="1"/>
  <c r="B19" i="16"/>
  <c r="D126" i="16"/>
  <c r="D26" i="16" s="1"/>
  <c r="C19" i="16"/>
  <c r="E126" i="16"/>
  <c r="E26" i="16" s="1"/>
  <c r="H65" i="16"/>
  <c r="H18" i="16" s="1"/>
  <c r="D19" i="16"/>
  <c r="B107" i="16"/>
  <c r="B23" i="16" s="1"/>
  <c r="H115" i="16"/>
  <c r="H24" i="16" s="1"/>
  <c r="F126" i="16"/>
  <c r="F26" i="16" s="1"/>
  <c r="C107" i="16"/>
  <c r="C23" i="16" s="1"/>
  <c r="B82" i="16"/>
  <c r="B20" i="16" s="1"/>
  <c r="B90" i="16"/>
  <c r="B21" i="16" s="1"/>
  <c r="D107" i="16"/>
  <c r="D23" i="16" s="1"/>
  <c r="G126" i="16"/>
  <c r="G26" i="16" s="1"/>
  <c r="H19" i="16"/>
  <c r="C82" i="16"/>
  <c r="C20" i="16" s="1"/>
  <c r="C90" i="16"/>
  <c r="C21" i="16" s="1"/>
  <c r="B115" i="16"/>
  <c r="B24" i="16" s="1"/>
  <c r="F65" i="16"/>
  <c r="F18" i="16" s="1"/>
  <c r="D82" i="16"/>
  <c r="D20" i="16" s="1"/>
  <c r="D90" i="16"/>
  <c r="D21" i="16" s="1"/>
  <c r="F90" i="16"/>
  <c r="F21" i="16" s="1"/>
  <c r="F107" i="16"/>
  <c r="F23" i="16" s="1"/>
  <c r="C115" i="16"/>
  <c r="C24" i="16" s="1"/>
  <c r="H126" i="16"/>
  <c r="H26" i="16" s="1"/>
  <c r="G65" i="16"/>
  <c r="G18" i="16" s="1"/>
  <c r="E82" i="16"/>
  <c r="E20" i="16" s="1"/>
  <c r="E90" i="16"/>
  <c r="E21" i="16" s="1"/>
  <c r="G107" i="16"/>
  <c r="G23" i="16" s="1"/>
  <c r="F82" i="16"/>
  <c r="F20" i="16" s="1"/>
  <c r="H107" i="16"/>
  <c r="H23" i="16" s="1"/>
  <c r="E115" i="16"/>
  <c r="E24" i="16" s="1"/>
  <c r="G82" i="16"/>
  <c r="G20" i="16" s="1"/>
  <c r="G90" i="16"/>
  <c r="G21" i="16" s="1"/>
  <c r="H82" i="16"/>
  <c r="H20" i="16" s="1"/>
  <c r="H90" i="16"/>
  <c r="H21" i="16" s="1"/>
  <c r="C126" i="16"/>
  <c r="C26" i="16" s="1"/>
  <c r="B34" i="16" l="1"/>
  <c r="D34" i="16"/>
  <c r="H34" i="16"/>
  <c r="E34" i="16"/>
  <c r="C34" i="16"/>
  <c r="F34" i="16"/>
  <c r="G34" i="16"/>
</calcChain>
</file>

<file path=xl/sharedStrings.xml><?xml version="1.0" encoding="utf-8"?>
<sst xmlns="http://schemas.openxmlformats.org/spreadsheetml/2006/main" count="271" uniqueCount="195">
  <si>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</si>
  <si>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</si>
  <si>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</si>
  <si>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</si>
  <si>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</si>
  <si>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</si>
  <si>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</si>
  <si>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</si>
  <si>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</si>
  <si>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</si>
  <si>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</si>
  <si>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</si>
  <si>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</si>
  <si>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</si>
  <si>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</si>
  <si>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</si>
  <si>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</si>
  <si>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</si>
  <si>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</si>
  <si>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</si>
  <si>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</si>
  <si>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</si>
  <si>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</si>
  <si>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</si>
  <si>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</si>
  <si>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</si>
  <si>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</si>
  <si>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</si>
  <si>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</si>
  <si>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</si>
  <si>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</si>
  <si>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</si>
  <si>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</si>
  <si>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</si>
  <si>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</si>
  <si>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</si>
  <si>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</si>
  <si>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</si>
  <si>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</si>
  <si>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</si>
  <si>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</si>
  <si>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</si>
  <si>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</si>
  <si>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</si>
  <si>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</si>
  <si>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</si>
  <si>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</si>
  <si>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</si>
  <si>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</si>
  <si>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</si>
  <si>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</si>
  <si>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</si>
  <si>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</si>
  <si>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</si>
  <si>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</si>
  <si>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</si>
  <si>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</si>
  <si>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</si>
  <si>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</si>
  <si>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</si>
  <si>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</si>
  <si>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</si>
  <si>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</si>
  <si>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</si>
  <si>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</si>
  <si>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</si>
  <si>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</si>
  <si>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</si>
  <si>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</si>
  <si>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</si>
  <si>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</si>
  <si>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</si>
  <si>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</si>
  <si>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</si>
  <si>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</si>
  <si>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</si>
  <si>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</si>
  <si>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</si>
  <si>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</si>
  <si>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</si>
  <si>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</si>
  <si>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</si>
  <si>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</si>
  <si>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</si>
  <si>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</si>
  <si>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</si>
  <si>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</si>
  <si>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</si>
  <si>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</si>
  <si>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</si>
  <si>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</si>
  <si>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</si>
  <si>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</si>
  <si>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</si>
  <si>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</si>
  <si>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</si>
  <si>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</si>
  <si>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</si>
  <si>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</si>
  <si>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</si>
  <si>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</si>
  <si>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</si>
  <si>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</si>
  <si>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</si>
  <si>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</si>
  <si>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</si>
  <si>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</si>
  <si>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</si>
  <si>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</si>
  <si>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</si>
  <si>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</si>
  <si>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</si>
  <si>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</si>
  <si>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</si>
  <si>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</si>
  <si>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</si>
  <si>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</si>
  <si>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</si>
  <si>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</si>
  <si>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</si>
  <si>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</si>
  <si>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</si>
  <si>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</si>
  <si>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</si>
  <si>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</si>
  <si>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</si>
  <si>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</si>
  <si>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</si>
  <si>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</si>
  <si>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</si>
  <si>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</si>
  <si>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</si>
  <si>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</si>
  <si>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</si>
  <si>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</si>
  <si>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</si>
  <si>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</si>
  <si>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</si>
  <si>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</si>
  <si>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</si>
  <si>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</si>
  <si>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</si>
  <si>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</si>
  <si>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</si>
  <si>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</si>
  <si>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</si>
  <si>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</si>
  <si>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</si>
  <si>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</si>
  <si>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</si>
  <si>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</si>
  <si>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</si>
  <si>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</si>
  <si>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</si>
  <si>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</si>
  <si>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</si>
  <si>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</si>
  <si>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</si>
  <si>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</si>
  <si>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</si>
  <si>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</si>
  <si>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</si>
  <si>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</si>
  <si>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</si>
  <si>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</si>
  <si>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</si>
  <si>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</si>
  <si>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</si>
  <si>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</si>
  <si>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</si>
  <si>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</si>
  <si>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</si>
  <si>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</si>
  <si>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</si>
  <si>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</si>
  <si>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</si>
  <si>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</si>
  <si>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</si>
  <si>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</si>
  <si>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</si>
  <si>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</si>
  <si>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</si>
  <si>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</si>
  <si>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</si>
  <si>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</si>
  <si>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</si>
  <si>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</si>
  <si>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>Southern Leyte</t>
  </si>
  <si>
    <t>REGION IV-A</t>
  </si>
  <si>
    <t>REGION IV-B</t>
  </si>
  <si>
    <t>Samar</t>
  </si>
  <si>
    <t>June 2 to 6, 2025</t>
  </si>
  <si>
    <t>Executive Director III</t>
  </si>
  <si>
    <t>VINCE BRIAN G. KONG</t>
  </si>
  <si>
    <t>Administrative Assistant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</si>
</sst>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38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  <font>
      <sz val="10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8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0" borderId="32" applyNumberFormat="0" applyFill="0" applyAlignment="0" applyProtection="0"/>
    <xf numFmtId="0" fontId="24" fillId="0" borderId="33" applyNumberFormat="0" applyFill="0" applyAlignment="0" applyProtection="0"/>
    <xf numFmtId="0" fontId="25" fillId="0" borderId="34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35" applyNumberFormat="0" applyAlignment="0" applyProtection="0"/>
    <xf numFmtId="0" fontId="30" fillId="8" borderId="36" applyNumberFormat="0" applyAlignment="0" applyProtection="0"/>
    <xf numFmtId="0" fontId="31" fillId="8" borderId="35" applyNumberFormat="0" applyAlignment="0" applyProtection="0"/>
    <xf numFmtId="0" fontId="32" fillId="0" borderId="37" applyNumberFormat="0" applyFill="0" applyAlignment="0" applyProtection="0"/>
    <xf numFmtId="0" fontId="33" fillId="9" borderId="3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0" applyNumberFormat="0" applyFill="0" applyAlignment="0" applyProtection="0"/>
    <xf numFmtId="0" fontId="3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39" applyNumberFormat="0" applyFont="0" applyAlignment="0" applyProtection="0"/>
  </cellStyleXfs>
  <cellXfs count="138">
    <xf numFmtId="0" fontId="0" fillId="0" borderId="0" xfId="0"/>
    <xf numFmtId="4" fontId="4" fillId="2" borderId="4" xfId="0" applyNumberFormat="1" applyFont="1" applyFill="1" applyBorder="1" applyAlignment="1">
      <alignment horizontal="center" wrapText="1"/>
    </xf>
    <xf numFmtId="4" fontId="6" fillId="2" borderId="5" xfId="0" applyNumberFormat="1" applyFont="1" applyFill="1" applyBorder="1" applyAlignment="1">
      <alignment horizontal="right" wrapText="1"/>
    </xf>
    <xf numFmtId="0" fontId="7" fillId="0" borderId="12" xfId="0" applyFont="1" applyBorder="1"/>
    <xf numFmtId="0" fontId="7" fillId="0" borderId="0" xfId="0" applyFont="1"/>
    <xf numFmtId="165" fontId="7" fillId="0" borderId="12" xfId="0" applyNumberFormat="1" applyFont="1" applyBorder="1"/>
    <xf numFmtId="165" fontId="8" fillId="2" borderId="12" xfId="0" applyNumberFormat="1" applyFont="1" applyFill="1" applyBorder="1" applyAlignment="1">
      <alignment horizontal="right"/>
    </xf>
    <xf numFmtId="4" fontId="10" fillId="0" borderId="0" xfId="0" applyNumberFormat="1" applyFont="1"/>
    <xf numFmtId="4" fontId="11" fillId="2" borderId="4" xfId="0" applyNumberFormat="1" applyFont="1" applyFill="1" applyBorder="1" applyAlignment="1">
      <alignment horizontal="center" vertical="top"/>
    </xf>
    <xf numFmtId="4" fontId="10" fillId="2" borderId="4" xfId="0" applyNumberFormat="1" applyFont="1" applyFill="1" applyBorder="1"/>
    <xf numFmtId="4" fontId="11" fillId="2" borderId="4" xfId="0" applyNumberFormat="1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right" vertical="top"/>
    </xf>
    <xf numFmtId="4" fontId="11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left"/>
    </xf>
    <xf numFmtId="4" fontId="10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/>
    <xf numFmtId="4" fontId="12" fillId="0" borderId="4" xfId="0" applyNumberFormat="1" applyFont="1" applyBorder="1" applyAlignment="1">
      <alignment horizontal="right" vertical="top"/>
    </xf>
    <xf numFmtId="164" fontId="13" fillId="2" borderId="4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 vertical="center"/>
    </xf>
    <xf numFmtId="164" fontId="11" fillId="2" borderId="4" xfId="0" applyNumberFormat="1" applyFont="1" applyFill="1" applyBorder="1" applyAlignment="1">
      <alignment horizontal="center" vertical="top"/>
    </xf>
    <xf numFmtId="4" fontId="14" fillId="2" borderId="0" xfId="0" applyNumberFormat="1" applyFont="1" applyFill="1" applyAlignment="1">
      <alignment horizontal="right"/>
    </xf>
    <xf numFmtId="4" fontId="14" fillId="2" borderId="0" xfId="0" applyNumberFormat="1" applyFont="1" applyFill="1"/>
    <xf numFmtId="4" fontId="13" fillId="2" borderId="0" xfId="0" applyNumberFormat="1" applyFont="1" applyFill="1"/>
    <xf numFmtId="4" fontId="10" fillId="2" borderId="0" xfId="0" applyNumberFormat="1" applyFont="1" applyFill="1"/>
    <xf numFmtId="4" fontId="13" fillId="2" borderId="0" xfId="0" applyNumberFormat="1" applyFont="1" applyFill="1" applyAlignment="1">
      <alignment horizontal="left"/>
    </xf>
    <xf numFmtId="0" fontId="12" fillId="0" borderId="0" xfId="0" applyFont="1"/>
    <xf numFmtId="4" fontId="3" fillId="2" borderId="13" xfId="0" applyNumberFormat="1" applyFont="1" applyFill="1" applyBorder="1" applyAlignment="1">
      <alignment horizontal="left"/>
    </xf>
    <xf numFmtId="4" fontId="10" fillId="2" borderId="13" xfId="0" applyNumberFormat="1" applyFont="1" applyFill="1" applyBorder="1" applyAlignment="1">
      <alignment horizontal="left"/>
    </xf>
    <xf numFmtId="4" fontId="3" fillId="2" borderId="13" xfId="0" applyNumberFormat="1" applyFont="1" applyFill="1" applyBorder="1" applyAlignment="1">
      <alignment horizontal="left" wrapText="1"/>
    </xf>
    <xf numFmtId="4" fontId="5" fillId="2" borderId="13" xfId="0" applyNumberFormat="1" applyFont="1" applyFill="1" applyBorder="1" applyAlignment="1">
      <alignment horizontal="left" wrapText="1"/>
    </xf>
    <xf numFmtId="4" fontId="11" fillId="2" borderId="5" xfId="0" applyNumberFormat="1" applyFont="1" applyFill="1" applyBorder="1" applyAlignment="1">
      <alignment horizontal="right" vertical="top"/>
    </xf>
    <xf numFmtId="164" fontId="14" fillId="2" borderId="0" xfId="0" applyNumberFormat="1" applyFont="1" applyFill="1" applyAlignment="1">
      <alignment horizontal="left"/>
    </xf>
    <xf numFmtId="43" fontId="12" fillId="0" borderId="0" xfId="1" applyFont="1" applyAlignment="1">
      <alignment vertical="center"/>
    </xf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/>
    <xf numFmtId="165" fontId="8" fillId="2" borderId="0" xfId="0" applyNumberFormat="1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right"/>
    </xf>
    <xf numFmtId="164" fontId="13" fillId="2" borderId="8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 vertical="top"/>
    </xf>
    <xf numFmtId="164" fontId="11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/>
    <xf numFmtId="4" fontId="10" fillId="2" borderId="5" xfId="0" applyNumberFormat="1" applyFont="1" applyFill="1" applyBorder="1" applyAlignment="1">
      <alignment horizontal="right"/>
    </xf>
    <xf numFmtId="164" fontId="11" fillId="2" borderId="12" xfId="0" applyNumberFormat="1" applyFont="1" applyFill="1" applyBorder="1" applyAlignment="1">
      <alignment horizontal="center"/>
    </xf>
    <xf numFmtId="43" fontId="4" fillId="2" borderId="6" xfId="1" applyFont="1" applyFill="1" applyBorder="1" applyAlignment="1">
      <alignment horizontal="right" vertical="top" wrapText="1"/>
    </xf>
    <xf numFmtId="164" fontId="14" fillId="2" borderId="0" xfId="0" applyNumberFormat="1" applyFont="1" applyFill="1" applyAlignment="1">
      <alignment horizontal="center"/>
    </xf>
    <xf numFmtId="164" fontId="11" fillId="2" borderId="22" xfId="0" applyNumberFormat="1" applyFont="1" applyFill="1" applyBorder="1" applyAlignment="1">
      <alignment horizontal="center" vertical="top"/>
    </xf>
    <xf numFmtId="164" fontId="14" fillId="2" borderId="24" xfId="0" applyNumberFormat="1" applyFont="1" applyFill="1" applyBorder="1" applyAlignment="1">
      <alignment horizontal="center"/>
    </xf>
    <xf numFmtId="4" fontId="14" fillId="2" borderId="25" xfId="0" applyNumberFormat="1" applyFont="1" applyFill="1" applyBorder="1" applyAlignment="1">
      <alignment horizontal="right"/>
    </xf>
    <xf numFmtId="4" fontId="11" fillId="2" borderId="5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left"/>
    </xf>
    <xf numFmtId="164" fontId="13" fillId="2" borderId="1" xfId="0" applyNumberFormat="1" applyFont="1" applyFill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4" fontId="10" fillId="2" borderId="12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top"/>
    </xf>
    <xf numFmtId="164" fontId="3" fillId="2" borderId="4" xfId="0" applyNumberFormat="1" applyFont="1" applyFill="1" applyBorder="1"/>
    <xf numFmtId="164" fontId="12" fillId="2" borderId="5" xfId="0" applyNumberFormat="1" applyFont="1" applyFill="1" applyBorder="1"/>
    <xf numFmtId="4" fontId="10" fillId="0" borderId="4" xfId="0" applyNumberFormat="1" applyFont="1" applyBorder="1" applyAlignment="1">
      <alignment horizontal="right"/>
    </xf>
    <xf numFmtId="4" fontId="10" fillId="0" borderId="22" xfId="0" applyNumberFormat="1" applyFont="1" applyBorder="1" applyAlignment="1">
      <alignment horizontal="right"/>
    </xf>
    <xf numFmtId="43" fontId="12" fillId="0" borderId="0" xfId="1" applyFont="1" applyFill="1" applyAlignment="1"/>
    <xf numFmtId="4" fontId="6" fillId="2" borderId="0" xfId="0" applyNumberFormat="1" applyFont="1" applyFill="1"/>
    <xf numFmtId="4" fontId="4" fillId="2" borderId="0" xfId="0" applyNumberFormat="1" applyFont="1" applyFill="1"/>
    <xf numFmtId="4" fontId="11" fillId="2" borderId="0" xfId="0" applyNumberFormat="1" applyFont="1" applyFill="1"/>
    <xf numFmtId="4" fontId="3" fillId="2" borderId="0" xfId="0" applyNumberFormat="1" applyFont="1" applyFill="1" applyAlignment="1">
      <alignment horizontal="right" vertical="top"/>
    </xf>
    <xf numFmtId="4" fontId="15" fillId="2" borderId="4" xfId="0" applyNumberFormat="1" applyFont="1" applyFill="1" applyBorder="1" applyAlignment="1">
      <alignment horizontal="right"/>
    </xf>
    <xf numFmtId="4" fontId="15" fillId="2" borderId="4" xfId="0" applyNumberFormat="1" applyFont="1" applyFill="1" applyBorder="1" applyAlignment="1">
      <alignment horizontal="right" vertical="top"/>
    </xf>
    <xf numFmtId="4" fontId="15" fillId="3" borderId="4" xfId="0" applyNumberFormat="1" applyFont="1" applyFill="1" applyBorder="1" applyAlignment="1">
      <alignment horizontal="right"/>
    </xf>
    <xf numFmtId="0" fontId="20" fillId="0" borderId="0" xfId="0" applyFont="1" applyAlignment="1">
      <alignment vertical="center"/>
    </xf>
    <xf numFmtId="4" fontId="18" fillId="0" borderId="0" xfId="0" applyNumberFormat="1" applyFont="1" applyAlignment="1">
      <alignment wrapText="1"/>
    </xf>
    <xf numFmtId="165" fontId="7" fillId="0" borderId="26" xfId="0" applyNumberFormat="1" applyFont="1" applyBorder="1"/>
    <xf numFmtId="0" fontId="6" fillId="0" borderId="0" xfId="0" applyFont="1" applyAlignment="1">
      <alignment vertical="center"/>
    </xf>
    <xf numFmtId="164" fontId="4" fillId="2" borderId="5" xfId="0" applyNumberFormat="1" applyFont="1" applyFill="1" applyBorder="1" applyAlignment="1">
      <alignment horizontal="center" vertical="top" wrapText="1"/>
    </xf>
    <xf numFmtId="164" fontId="11" fillId="2" borderId="5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4" fontId="8" fillId="2" borderId="27" xfId="0" applyNumberFormat="1" applyFont="1" applyFill="1" applyBorder="1" applyAlignment="1">
      <alignment horizontal="right"/>
    </xf>
    <xf numFmtId="4" fontId="8" fillId="2" borderId="28" xfId="0" applyNumberFormat="1" applyFont="1" applyFill="1" applyBorder="1" applyAlignment="1">
      <alignment horizontal="right"/>
    </xf>
    <xf numFmtId="4" fontId="8" fillId="2" borderId="29" xfId="0" applyNumberFormat="1" applyFont="1" applyFill="1" applyBorder="1" applyAlignment="1">
      <alignment horizontal="right"/>
    </xf>
    <xf numFmtId="4" fontId="3" fillId="2" borderId="30" xfId="0" applyNumberFormat="1" applyFont="1" applyFill="1" applyBorder="1" applyAlignment="1">
      <alignment horizontal="left" wrapText="1"/>
    </xf>
    <xf numFmtId="4" fontId="3" fillId="2" borderId="31" xfId="0" applyNumberFormat="1" applyFont="1" applyFill="1" applyBorder="1" applyAlignment="1">
      <alignment horizontal="left" wrapText="1"/>
    </xf>
    <xf numFmtId="4" fontId="10" fillId="0" borderId="8" xfId="0" applyNumberFormat="1" applyFont="1" applyBorder="1" applyAlignment="1">
      <alignment horizontal="right"/>
    </xf>
    <xf numFmtId="0" fontId="5" fillId="0" borderId="12" xfId="0" applyFont="1" applyBorder="1"/>
    <xf numFmtId="2" fontId="5" fillId="0" borderId="12" xfId="0" applyNumberFormat="1" applyFont="1" applyBorder="1"/>
    <xf numFmtId="4" fontId="5" fillId="0" borderId="4" xfId="0" applyNumberFormat="1" applyFont="1" applyBorder="1" applyAlignment="1">
      <alignment horizontal="right"/>
    </xf>
    <xf numFmtId="4" fontId="2" fillId="0" borderId="12" xfId="0" applyNumberFormat="1" applyFont="1" applyBorder="1"/>
    <xf numFmtId="4" fontId="3" fillId="2" borderId="4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center"/>
    </xf>
    <xf numFmtId="164" fontId="10" fillId="0" borderId="23" xfId="0" applyNumberFormat="1" applyFont="1" applyBorder="1"/>
    <xf numFmtId="164" fontId="3" fillId="0" borderId="23" xfId="0" applyNumberFormat="1" applyFont="1" applyBorder="1"/>
    <xf numFmtId="164" fontId="15" fillId="0" borderId="23" xfId="0" applyNumberFormat="1" applyFont="1" applyBorder="1"/>
    <xf numFmtId="4" fontId="10" fillId="0" borderId="9" xfId="0" applyNumberFormat="1" applyFont="1" applyBorder="1" applyAlignment="1">
      <alignment horizontal="right"/>
    </xf>
    <xf numFmtId="0" fontId="15" fillId="0" borderId="10" xfId="0" applyFont="1" applyBorder="1"/>
    <xf numFmtId="0" fontId="15" fillId="0" borderId="11" xfId="0" applyFont="1" applyBorder="1"/>
    <xf numFmtId="4" fontId="10" fillId="0" borderId="1" xfId="0" applyNumberFormat="1" applyFont="1" applyBorder="1" applyAlignment="1">
      <alignment horizontal="right"/>
    </xf>
    <xf numFmtId="0" fontId="15" fillId="0" borderId="2" xfId="0" applyFont="1" applyBorder="1"/>
    <xf numFmtId="0" fontId="15" fillId="0" borderId="3" xfId="0" applyFont="1" applyBorder="1"/>
    <xf numFmtId="4" fontId="4" fillId="2" borderId="0" xfId="0" applyNumberFormat="1" applyFont="1" applyFill="1"/>
    <xf numFmtId="0" fontId="5" fillId="0" borderId="0" xfId="0" applyFont="1"/>
    <xf numFmtId="164" fontId="10" fillId="2" borderId="1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64" fontId="13" fillId="2" borderId="2" xfId="0" applyNumberFormat="1" applyFont="1" applyFill="1" applyBorder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164" fontId="10" fillId="2" borderId="6" xfId="0" applyNumberFormat="1" applyFont="1" applyFill="1" applyBorder="1" applyAlignment="1">
      <alignment horizontal="center"/>
    </xf>
    <xf numFmtId="4" fontId="6" fillId="2" borderId="0" xfId="0" applyNumberFormat="1" applyFont="1" applyFill="1"/>
    <xf numFmtId="164" fontId="10" fillId="0" borderId="1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" fontId="9" fillId="2" borderId="14" xfId="0" applyNumberFormat="1" applyFont="1" applyFill="1" applyBorder="1" applyAlignment="1">
      <alignment horizontal="center"/>
    </xf>
    <xf numFmtId="4" fontId="9" fillId="2" borderId="15" xfId="0" applyNumberFormat="1" applyFont="1" applyFill="1" applyBorder="1" applyAlignment="1">
      <alignment horizontal="center"/>
    </xf>
    <xf numFmtId="4" fontId="9" fillId="2" borderId="16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right"/>
    </xf>
    <xf numFmtId="0" fontId="15" fillId="0" borderId="12" xfId="0" applyFont="1" applyBorder="1"/>
    <xf numFmtId="4" fontId="10" fillId="0" borderId="2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" fontId="4" fillId="2" borderId="17" xfId="0" applyNumberFormat="1" applyFont="1" applyFill="1" applyBorder="1" applyAlignment="1">
      <alignment horizontal="center"/>
    </xf>
    <xf numFmtId="0" fontId="15" fillId="0" borderId="18" xfId="0" applyFont="1" applyBorder="1"/>
    <xf numFmtId="4" fontId="10" fillId="0" borderId="1" xfId="0" applyNumberFormat="1" applyFont="1" applyBorder="1"/>
    <xf numFmtId="164" fontId="10" fillId="0" borderId="13" xfId="0" applyNumberFormat="1" applyFont="1" applyBorder="1" applyAlignment="1">
      <alignment horizontal="right"/>
    </xf>
    <xf numFmtId="0" fontId="15" fillId="0" borderId="7" xfId="0" applyFont="1" applyBorder="1"/>
    <xf numFmtId="0" fontId="15" fillId="0" borderId="6" xfId="0" applyFont="1" applyBorder="1"/>
    <xf numFmtId="164" fontId="14" fillId="2" borderId="0" xfId="0" applyNumberFormat="1" applyFont="1" applyFill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11" fillId="2" borderId="19" xfId="0" applyNumberFormat="1" applyFont="1" applyFill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164" fontId="6" fillId="2" borderId="17" xfId="0" applyNumberFormat="1" applyFont="1" applyFill="1" applyBorder="1" applyAlignment="1">
      <alignment horizontal="center"/>
    </xf>
    <xf numFmtId="43" fontId="4" fillId="2" borderId="9" xfId="1" applyFont="1" applyFill="1" applyBorder="1" applyAlignment="1">
      <alignment horizontal="center" vertical="top" wrapText="1"/>
    </xf>
    <xf numFmtId="43" fontId="4" fillId="2" borderId="10" xfId="1" applyFont="1" applyFill="1" applyBorder="1" applyAlignment="1">
      <alignment horizontal="center" vertical="top" wrapText="1"/>
    </xf>
    <xf numFmtId="43" fontId="4" fillId="2" borderId="11" xfId="1" applyFont="1" applyFill="1" applyBorder="1" applyAlignment="1">
      <alignment horizontal="center" vertical="top" wrapText="1"/>
    </xf>
    <xf numFmtId="0" fontId="16" fillId="0" borderId="12" xfId="0" applyFont="1" applyBorder="1"/>
    <xf numFmtId="0" fontId="7" fillId="0" borderId="12" xfId="0" applyFont="1" applyBorder="1" applyAlignment="1">
      <alignment horizontal="center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 xr:uid="{FBCDCA1D-915F-4012-81DE-3EE11B441806}"/>
    <cellStyle name="Normal 2 2" xfId="2" xr:uid="{0E0D1698-7039-4360-ACE0-A1E03AB82C1E}"/>
    <cellStyle name="Note 2" xfId="44" xr:uid="{F35542E1-5F1D-4DC4-9D9D-C198687B6E11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5"/>
  <sheetViews>
    <sheetView tabSelected="1" view="pageBreakPreview" topLeftCell="A88" zoomScale="55" zoomScaleNormal="66" zoomScaleSheetLayoutView="55" zoomScalePageLayoutView="90" workbookViewId="0">
      <selection activeCell="C180" sqref="C180"/>
    </sheetView>
  </sheetViews>
  <sheetFormatPr defaultColWidth="14.44140625" defaultRowHeight="15.75" customHeight="1" x14ac:dyDescent="0.25"/>
  <cols>
    <col min="1" max="26" width="22.21875" style="27" customWidth="1"/>
    <col min="27" max="16384" width="14.44140625" style="27"/>
  </cols>
  <sheetData>
    <row r="9" spans="1:8" ht="15.75" customHeight="1" thickBot="1" x14ac:dyDescent="0.3"/>
    <row r="10" spans="1:8" ht="13.8" x14ac:dyDescent="0.25">
      <c r="A10" s="114" t="s">
        <v>0</v>
      </c>
      <c r="B10" s="115"/>
      <c r="C10" s="115"/>
      <c r="D10" s="115"/>
      <c r="E10" s="115"/>
      <c r="F10" s="115"/>
      <c r="G10" s="115"/>
      <c r="H10" s="116"/>
    </row>
    <row r="11" spans="1:8" ht="13.8" x14ac:dyDescent="0.25">
      <c r="A11" s="122" t="s">
        <v>191</v>
      </c>
      <c r="B11" s="98"/>
      <c r="C11" s="98"/>
      <c r="D11" s="98"/>
      <c r="E11" s="98"/>
      <c r="F11" s="98"/>
      <c r="G11" s="98"/>
      <c r="H11" s="123"/>
    </row>
    <row r="12" spans="1:8" ht="13.8" x14ac:dyDescent="0.25">
      <c r="A12" s="122" t="s">
        <v>1</v>
      </c>
      <c r="B12" s="98"/>
      <c r="C12" s="98"/>
      <c r="D12" s="98"/>
      <c r="E12" s="98"/>
      <c r="F12" s="98"/>
      <c r="G12" s="98"/>
      <c r="H12" s="123"/>
    </row>
    <row r="13" spans="1:8" ht="27.6" x14ac:dyDescent="0.25">
      <c r="A13" s="130" t="s">
        <v>100</v>
      </c>
      <c r="B13" s="76" t="s">
        <v>2</v>
      </c>
      <c r="C13" s="76" t="s">
        <v>3</v>
      </c>
      <c r="D13" s="76" t="s">
        <v>4</v>
      </c>
      <c r="E13" s="76" t="s">
        <v>5</v>
      </c>
      <c r="F13" s="76" t="s">
        <v>6</v>
      </c>
      <c r="G13" s="75" t="s">
        <v>177</v>
      </c>
      <c r="H13" s="77" t="s">
        <v>178</v>
      </c>
    </row>
    <row r="14" spans="1:8" ht="13.8" x14ac:dyDescent="0.25">
      <c r="A14" s="131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3.8" x14ac:dyDescent="0.25">
      <c r="A15" s="132" t="s">
        <v>101</v>
      </c>
      <c r="B15" s="98"/>
      <c r="C15" s="98"/>
      <c r="D15" s="98"/>
      <c r="E15" s="98"/>
      <c r="F15" s="98"/>
      <c r="G15" s="98"/>
      <c r="H15" s="123"/>
    </row>
    <row r="16" spans="1:8" s="63" customFormat="1" ht="13.8" x14ac:dyDescent="0.25">
      <c r="A16" s="92" t="s">
        <v>176</v>
      </c>
      <c r="B16" s="61" t="str">
        <f t="shared" ref="B16:F16" si="0">B49</f>
        <v>-</v>
      </c>
      <c r="C16" s="61" t="str">
        <f t="shared" si="0"/>
        <v>-</v>
      </c>
      <c r="D16" s="61" t="str">
        <f t="shared" si="0"/>
        <v>-</v>
      </c>
      <c r="E16" s="61" t="str">
        <f t="shared" si="0"/>
        <v>-</v>
      </c>
      <c r="F16" s="61" t="str">
        <f t="shared" si="0"/>
        <v>-</v>
      </c>
      <c r="G16" s="61" t="str">
        <f t="shared" ref="G16" si="1">G49</f>
        <v>-</v>
      </c>
      <c r="H16" s="62" t="str">
        <f>H49</f>
        <v>-</v>
      </c>
    </row>
    <row r="17" spans="1:8" ht="13.8" x14ac:dyDescent="0.25">
      <c r="A17" s="91" t="s">
        <v>15</v>
      </c>
      <c r="B17" s="61">
        <f t="shared" ref="B17:H17" si="2">B58</f>
        <v>1601.6224999999999</v>
      </c>
      <c r="C17" s="61">
        <f t="shared" si="2"/>
        <v>1540.81</v>
      </c>
      <c r="D17" s="61">
        <f t="shared" si="2"/>
        <v>792.57666666666671</v>
      </c>
      <c r="E17" s="61">
        <f t="shared" si="2"/>
        <v>1498.6166666666666</v>
      </c>
      <c r="F17" s="61">
        <f t="shared" si="2"/>
        <v>1298.0520000000001</v>
      </c>
      <c r="G17" s="61">
        <f t="shared" ref="G17" si="3">G58</f>
        <v>2045.49</v>
      </c>
      <c r="H17" s="62" t="str">
        <f t="shared" si="2"/>
        <v>-</v>
      </c>
    </row>
    <row r="18" spans="1:8" ht="13.8" x14ac:dyDescent="0.25">
      <c r="A18" s="91" t="s">
        <v>23</v>
      </c>
      <c r="B18" s="61">
        <f t="shared" ref="B18:H18" si="4">B65</f>
        <v>1583.9099999999999</v>
      </c>
      <c r="C18" s="61">
        <f t="shared" si="4"/>
        <v>1528.5266666666666</v>
      </c>
      <c r="D18" s="61">
        <f t="shared" si="4"/>
        <v>772.59</v>
      </c>
      <c r="E18" s="61">
        <f t="shared" si="4"/>
        <v>1476.9366666666667</v>
      </c>
      <c r="F18" s="61">
        <f t="shared" si="4"/>
        <v>1307.9433333333334</v>
      </c>
      <c r="G18" s="61">
        <f t="shared" ref="G18" si="5">G65</f>
        <v>1628.2150000000001</v>
      </c>
      <c r="H18" s="62" t="str">
        <f t="shared" si="4"/>
        <v>-</v>
      </c>
    </row>
    <row r="19" spans="1:8" ht="13.8" x14ac:dyDescent="0.25">
      <c r="A19" s="91" t="s">
        <v>28</v>
      </c>
      <c r="B19" s="61">
        <f t="shared" ref="B19:F19" si="6">B72</f>
        <v>1520.3</v>
      </c>
      <c r="C19" s="61">
        <f t="shared" si="6"/>
        <v>1522.3600000000001</v>
      </c>
      <c r="D19" s="61">
        <f t="shared" si="6"/>
        <v>772.03</v>
      </c>
      <c r="E19" s="61">
        <f t="shared" si="6"/>
        <v>1471.155</v>
      </c>
      <c r="F19" s="61">
        <f t="shared" si="6"/>
        <v>1248.69</v>
      </c>
      <c r="G19" s="61">
        <f t="shared" ref="G19" si="7">G72</f>
        <v>2140.9499999999998</v>
      </c>
      <c r="H19" s="62" t="str">
        <f>H72</f>
        <v>-</v>
      </c>
    </row>
    <row r="20" spans="1:8" ht="13.8" x14ac:dyDescent="0.25">
      <c r="A20" s="91" t="s">
        <v>33</v>
      </c>
      <c r="B20" s="61">
        <f t="shared" ref="B20:H20" si="8">B82</f>
        <v>1578.704</v>
      </c>
      <c r="C20" s="61">
        <f t="shared" si="8"/>
        <v>1521.8933333333332</v>
      </c>
      <c r="D20" s="61">
        <f t="shared" si="8"/>
        <v>783.03833333333341</v>
      </c>
      <c r="E20" s="61">
        <f t="shared" si="8"/>
        <v>1488.0333333333335</v>
      </c>
      <c r="F20" s="61">
        <f t="shared" si="8"/>
        <v>1216.7233333333334</v>
      </c>
      <c r="G20" s="61">
        <f t="shared" ref="G20" si="9">G82</f>
        <v>1656.8975</v>
      </c>
      <c r="H20" s="62" t="str">
        <f t="shared" si="8"/>
        <v>-</v>
      </c>
    </row>
    <row r="21" spans="1:8" ht="13.8" x14ac:dyDescent="0.25">
      <c r="A21" s="92" t="s">
        <v>188</v>
      </c>
      <c r="B21" s="61">
        <f t="shared" ref="B21:H21" si="10">B90</f>
        <v>1693.4749999999999</v>
      </c>
      <c r="C21" s="61">
        <f t="shared" si="10"/>
        <v>1704.6724999999999</v>
      </c>
      <c r="D21" s="61">
        <f t="shared" si="10"/>
        <v>812.44500000000005</v>
      </c>
      <c r="E21" s="61">
        <f t="shared" si="10"/>
        <v>1652.9450000000002</v>
      </c>
      <c r="F21" s="61">
        <f t="shared" si="10"/>
        <v>1509.9524999999999</v>
      </c>
      <c r="G21" s="61">
        <f t="shared" ref="G21" si="11">G90</f>
        <v>1863.12</v>
      </c>
      <c r="H21" s="62">
        <f t="shared" si="10"/>
        <v>2850</v>
      </c>
    </row>
    <row r="22" spans="1:8" ht="13.8" x14ac:dyDescent="0.25">
      <c r="A22" s="92" t="s">
        <v>189</v>
      </c>
      <c r="B22" s="61">
        <f>B98</f>
        <v>1765</v>
      </c>
      <c r="C22" s="61">
        <f t="shared" ref="C22:H22" si="12">C98</f>
        <v>1731.2949999999998</v>
      </c>
      <c r="D22" s="61">
        <f t="shared" si="12"/>
        <v>935.27500000000009</v>
      </c>
      <c r="E22" s="61">
        <f t="shared" si="12"/>
        <v>1638.325</v>
      </c>
      <c r="F22" s="61">
        <f t="shared" si="12"/>
        <v>1488.7774999999999</v>
      </c>
      <c r="G22" s="61">
        <f t="shared" ref="G22" si="13">G98</f>
        <v>1945.7166666666665</v>
      </c>
      <c r="H22" s="61" t="str">
        <f t="shared" si="12"/>
        <v>-</v>
      </c>
    </row>
    <row r="23" spans="1:8" ht="13.8" x14ac:dyDescent="0.25">
      <c r="A23" s="91" t="s">
        <v>51</v>
      </c>
      <c r="B23" s="61">
        <f t="shared" ref="B23:H23" si="14">B107</f>
        <v>1729.0133333333333</v>
      </c>
      <c r="C23" s="61">
        <f t="shared" si="14"/>
        <v>1719.4879999999998</v>
      </c>
      <c r="D23" s="61">
        <f t="shared" si="14"/>
        <v>913.62333333333333</v>
      </c>
      <c r="E23" s="61">
        <f t="shared" si="14"/>
        <v>1636.0233333333333</v>
      </c>
      <c r="F23" s="61">
        <f t="shared" si="14"/>
        <v>1598.5416666666667</v>
      </c>
      <c r="G23" s="61">
        <f t="shared" ref="G23" si="15">G107</f>
        <v>2042.8366666666668</v>
      </c>
      <c r="H23" s="62" t="str">
        <f t="shared" si="14"/>
        <v>-</v>
      </c>
    </row>
    <row r="24" spans="1:8" ht="13.8" x14ac:dyDescent="0.25">
      <c r="A24" s="91" t="s">
        <v>58</v>
      </c>
      <c r="B24" s="61" t="str">
        <f t="shared" ref="B24:H24" si="16">B115</f>
        <v>-</v>
      </c>
      <c r="C24" s="61">
        <f t="shared" si="16"/>
        <v>1512.9899999999998</v>
      </c>
      <c r="D24" s="61">
        <f t="shared" si="16"/>
        <v>770.24000000000012</v>
      </c>
      <c r="E24" s="61">
        <f t="shared" si="16"/>
        <v>1482.6899999999998</v>
      </c>
      <c r="F24" s="61">
        <f t="shared" si="16"/>
        <v>1370.7933333333331</v>
      </c>
      <c r="G24" s="61">
        <f t="shared" ref="G24" si="17">G115</f>
        <v>1734.39</v>
      </c>
      <c r="H24" s="62">
        <f t="shared" si="16"/>
        <v>2550</v>
      </c>
    </row>
    <row r="25" spans="1:8" s="63" customFormat="1" ht="13.8" x14ac:dyDescent="0.25">
      <c r="A25" s="92" t="s">
        <v>184</v>
      </c>
      <c r="B25" s="84">
        <f t="shared" ref="B25:H25" si="18">B121</f>
        <v>1750.8400000000001</v>
      </c>
      <c r="C25" s="84">
        <f t="shared" si="18"/>
        <v>1669.64</v>
      </c>
      <c r="D25" s="84">
        <f t="shared" si="18"/>
        <v>858.35666666666657</v>
      </c>
      <c r="E25" s="84">
        <f t="shared" si="18"/>
        <v>1621.6499999999999</v>
      </c>
      <c r="F25" s="84">
        <f t="shared" si="18"/>
        <v>1446.5250000000001</v>
      </c>
      <c r="G25" s="84">
        <f t="shared" ref="G25" si="19">G121</f>
        <v>1709.3033333333333</v>
      </c>
      <c r="H25" s="84">
        <f t="shared" si="18"/>
        <v>2275.6999999999998</v>
      </c>
    </row>
    <row r="26" spans="1:8" ht="13.8" x14ac:dyDescent="0.25">
      <c r="A26" s="93" t="s">
        <v>64</v>
      </c>
      <c r="B26" s="61">
        <f t="shared" ref="B26:H26" si="20">B126</f>
        <v>1835.75</v>
      </c>
      <c r="C26" s="61" t="str">
        <f t="shared" si="20"/>
        <v>-</v>
      </c>
      <c r="D26" s="61">
        <f t="shared" si="20"/>
        <v>800</v>
      </c>
      <c r="E26" s="61">
        <f t="shared" si="20"/>
        <v>1628.21</v>
      </c>
      <c r="F26" s="61">
        <f t="shared" si="20"/>
        <v>1516.22</v>
      </c>
      <c r="G26" s="61">
        <f t="shared" ref="G26" si="21">G126</f>
        <v>1950</v>
      </c>
      <c r="H26" s="62">
        <f t="shared" si="20"/>
        <v>2750</v>
      </c>
    </row>
    <row r="27" spans="1:8" ht="13.8" x14ac:dyDescent="0.25">
      <c r="A27" s="91" t="s">
        <v>69</v>
      </c>
      <c r="B27" s="61">
        <f t="shared" ref="B27:H27" si="22">B135</f>
        <v>1836.6375</v>
      </c>
      <c r="C27" s="61">
        <f t="shared" si="22"/>
        <v>1828.38</v>
      </c>
      <c r="D27" s="61">
        <f t="shared" si="22"/>
        <v>934.91499999999996</v>
      </c>
      <c r="E27" s="61">
        <f t="shared" si="22"/>
        <v>1782.3674999999998</v>
      </c>
      <c r="F27" s="61">
        <f t="shared" si="22"/>
        <v>1636.63</v>
      </c>
      <c r="G27" s="61">
        <f t="shared" ref="G27" si="23">G135</f>
        <v>1806.5050000000001</v>
      </c>
      <c r="H27" s="62" t="str">
        <f t="shared" si="22"/>
        <v>-</v>
      </c>
    </row>
    <row r="28" spans="1:8" ht="13.8" x14ac:dyDescent="0.25">
      <c r="A28" s="91" t="s">
        <v>74</v>
      </c>
      <c r="B28" s="61">
        <f t="shared" ref="B28:H28" si="24">B142</f>
        <v>1746.43</v>
      </c>
      <c r="C28" s="61">
        <f t="shared" si="24"/>
        <v>1750</v>
      </c>
      <c r="D28" s="61">
        <f t="shared" si="24"/>
        <v>818.87333333333333</v>
      </c>
      <c r="E28" s="61">
        <f t="shared" si="24"/>
        <v>1524.7933333333333</v>
      </c>
      <c r="F28" s="61">
        <f t="shared" si="24"/>
        <v>1426.8099999999997</v>
      </c>
      <c r="G28" s="61">
        <f t="shared" ref="G28" si="25">G142</f>
        <v>1774.47</v>
      </c>
      <c r="H28" s="62">
        <f t="shared" si="24"/>
        <v>3041.875</v>
      </c>
    </row>
    <row r="29" spans="1:8" ht="13.8" x14ac:dyDescent="0.25">
      <c r="A29" s="91" t="s">
        <v>78</v>
      </c>
      <c r="B29" s="61">
        <f t="shared" ref="B29:H29" si="26">B150</f>
        <v>1686.7474999999999</v>
      </c>
      <c r="C29" s="61">
        <f t="shared" si="26"/>
        <v>1640.7850000000001</v>
      </c>
      <c r="D29" s="61">
        <f t="shared" si="26"/>
        <v>799.91000000000008</v>
      </c>
      <c r="E29" s="61">
        <f t="shared" si="26"/>
        <v>1495.0650000000001</v>
      </c>
      <c r="F29" s="61">
        <f t="shared" si="26"/>
        <v>1389.4099999999999</v>
      </c>
      <c r="G29" s="61">
        <f t="shared" ref="G29" si="27">G150</f>
        <v>1678.3449999999998</v>
      </c>
      <c r="H29" s="62">
        <f t="shared" si="26"/>
        <v>2497.64</v>
      </c>
    </row>
    <row r="30" spans="1:8" ht="13.8" x14ac:dyDescent="0.25">
      <c r="A30" s="91" t="s">
        <v>83</v>
      </c>
      <c r="B30" s="61">
        <f t="shared" ref="B30:H30" si="28">B159</f>
        <v>1661.0683333333336</v>
      </c>
      <c r="C30" s="61">
        <f t="shared" si="28"/>
        <v>1635.54</v>
      </c>
      <c r="D30" s="61">
        <f t="shared" si="28"/>
        <v>739.3850000000001</v>
      </c>
      <c r="E30" s="61">
        <f t="shared" si="28"/>
        <v>1484.9350000000002</v>
      </c>
      <c r="F30" s="61">
        <f t="shared" si="28"/>
        <v>1407.5199999999998</v>
      </c>
      <c r="G30" s="61">
        <f t="shared" ref="G30" si="29">G159</f>
        <v>1524.5283333333334</v>
      </c>
      <c r="H30" s="62">
        <f t="shared" si="28"/>
        <v>2592.9960000000001</v>
      </c>
    </row>
    <row r="31" spans="1:8" ht="13.8" x14ac:dyDescent="0.25">
      <c r="A31" s="91" t="s">
        <v>89</v>
      </c>
      <c r="B31" s="61">
        <f>B166</f>
        <v>1621.9624999999999</v>
      </c>
      <c r="C31" s="61">
        <f t="shared" ref="C31:H31" si="30">C166</f>
        <v>1577.9166666666667</v>
      </c>
      <c r="D31" s="61">
        <f t="shared" si="30"/>
        <v>739.77</v>
      </c>
      <c r="E31" s="61">
        <f t="shared" si="30"/>
        <v>1448.0574999999999</v>
      </c>
      <c r="F31" s="61">
        <f t="shared" si="30"/>
        <v>1367.8899999999999</v>
      </c>
      <c r="G31" s="61">
        <f t="shared" ref="G31" si="31">G166</f>
        <v>1470.56</v>
      </c>
      <c r="H31" s="62">
        <f t="shared" si="30"/>
        <v>2527.895</v>
      </c>
    </row>
    <row r="32" spans="1:8" ht="13.8" x14ac:dyDescent="0.25">
      <c r="A32" s="91" t="s">
        <v>94</v>
      </c>
      <c r="B32" s="61">
        <f>B173</f>
        <v>1645.4099999999999</v>
      </c>
      <c r="C32" s="61" t="str">
        <f>C173</f>
        <v>-</v>
      </c>
      <c r="D32" s="61">
        <f t="shared" ref="D32:H32" si="32">D173</f>
        <v>742.16000000000008</v>
      </c>
      <c r="E32" s="61">
        <f t="shared" si="32"/>
        <v>1510.5050000000001</v>
      </c>
      <c r="F32" s="61">
        <f t="shared" si="32"/>
        <v>1412.9299999999998</v>
      </c>
      <c r="G32" s="61">
        <f t="shared" ref="G32" si="33">G173</f>
        <v>1480.585</v>
      </c>
      <c r="H32" s="62">
        <f t="shared" si="32"/>
        <v>2597.415</v>
      </c>
    </row>
    <row r="33" spans="1:8" s="63" customFormat="1" ht="13.8" x14ac:dyDescent="0.25">
      <c r="A33" s="92" t="s">
        <v>99</v>
      </c>
      <c r="B33" s="61">
        <f>B177</f>
        <v>1611.82</v>
      </c>
      <c r="C33" s="61">
        <f t="shared" ref="C33:H33" si="34">C177</f>
        <v>1549.71</v>
      </c>
      <c r="D33" s="61">
        <f t="shared" si="34"/>
        <v>711.21</v>
      </c>
      <c r="E33" s="61">
        <f t="shared" si="34"/>
        <v>1411.71</v>
      </c>
      <c r="F33" s="61">
        <f t="shared" si="34"/>
        <v>1337.32</v>
      </c>
      <c r="G33" s="61">
        <f t="shared" ref="G33" si="35">G177</f>
        <v>1430</v>
      </c>
      <c r="H33" s="61" t="str">
        <f t="shared" si="34"/>
        <v>-</v>
      </c>
    </row>
    <row r="34" spans="1:8" ht="14.4" thickBot="1" x14ac:dyDescent="0.3">
      <c r="A34" s="51" t="s">
        <v>102</v>
      </c>
      <c r="B34" s="52">
        <f>AVERAGE(B16:B33)</f>
        <v>1679.2931666666668</v>
      </c>
      <c r="C34" s="52">
        <f t="shared" ref="C34:H34" si="36">AVERAGE(C16:C33)</f>
        <v>1628.933811111111</v>
      </c>
      <c r="D34" s="52">
        <f t="shared" si="36"/>
        <v>805.6704901960785</v>
      </c>
      <c r="E34" s="52">
        <f t="shared" si="36"/>
        <v>1544.2363725490195</v>
      </c>
      <c r="F34" s="52">
        <f t="shared" si="36"/>
        <v>1410.6310980392157</v>
      </c>
      <c r="G34" s="52">
        <f t="shared" si="36"/>
        <v>1757.7595588235295</v>
      </c>
      <c r="H34" s="52">
        <f t="shared" si="36"/>
        <v>2631.5023333333334</v>
      </c>
    </row>
    <row r="35" spans="1:8" ht="13.8" x14ac:dyDescent="0.25">
      <c r="A35" s="49"/>
      <c r="B35" s="22"/>
      <c r="C35" s="22"/>
      <c r="D35" s="22"/>
      <c r="E35" s="22"/>
      <c r="F35" s="22"/>
      <c r="G35" s="22"/>
      <c r="H35" s="22"/>
    </row>
    <row r="36" spans="1:8" ht="13.8" x14ac:dyDescent="0.25">
      <c r="A36" s="49"/>
      <c r="B36" s="22"/>
      <c r="C36" s="22"/>
      <c r="D36" s="22"/>
      <c r="E36" s="22"/>
      <c r="F36" s="22"/>
      <c r="G36" s="22"/>
      <c r="H36" s="22"/>
    </row>
    <row r="37" spans="1:8" ht="13.8" x14ac:dyDescent="0.25">
      <c r="A37" s="49"/>
      <c r="B37" s="22"/>
      <c r="C37" s="22"/>
      <c r="D37" s="22"/>
      <c r="E37" s="22"/>
      <c r="F37" s="22"/>
      <c r="G37" s="22"/>
      <c r="H37" s="22"/>
    </row>
    <row r="38" spans="1:8" ht="13.8" x14ac:dyDescent="0.25">
      <c r="A38" s="49"/>
      <c r="B38" s="22"/>
      <c r="C38" s="22"/>
      <c r="D38" s="22"/>
      <c r="E38" s="22"/>
      <c r="F38" s="22"/>
      <c r="G38" s="22"/>
      <c r="H38" s="22"/>
    </row>
    <row r="39" spans="1:8" ht="13.8" x14ac:dyDescent="0.25">
      <c r="A39" s="49"/>
      <c r="B39" s="22"/>
      <c r="C39" s="22"/>
      <c r="D39" s="22"/>
      <c r="E39" s="22"/>
      <c r="F39" s="22"/>
      <c r="G39" s="22"/>
      <c r="H39" s="22"/>
    </row>
    <row r="40" spans="1:8" ht="13.8" x14ac:dyDescent="0.25">
      <c r="A40" s="49"/>
      <c r="B40" s="22"/>
      <c r="C40" s="22"/>
      <c r="D40" s="22"/>
      <c r="E40" s="22"/>
      <c r="F40" s="22"/>
      <c r="G40" s="22"/>
      <c r="H40" s="22"/>
    </row>
    <row r="41" spans="1:8" ht="13.8" x14ac:dyDescent="0.25">
      <c r="A41" s="128"/>
      <c r="B41" s="128"/>
      <c r="C41" s="128"/>
      <c r="D41" s="128"/>
      <c r="E41" s="128"/>
      <c r="F41" s="128"/>
      <c r="G41" s="128"/>
      <c r="H41" s="128"/>
    </row>
    <row r="42" spans="1:8" ht="13.8" x14ac:dyDescent="0.25">
      <c r="A42" s="129" t="s">
        <v>168</v>
      </c>
      <c r="B42" s="118"/>
      <c r="C42" s="118"/>
      <c r="D42" s="118"/>
      <c r="E42" s="118"/>
      <c r="F42" s="118"/>
      <c r="G42" s="118"/>
      <c r="H42" s="118"/>
    </row>
    <row r="43" spans="1:8" ht="13.8" x14ac:dyDescent="0.25">
      <c r="A43" s="122" t="s">
        <v>191</v>
      </c>
      <c r="B43" s="98"/>
      <c r="C43" s="98"/>
      <c r="D43" s="98"/>
      <c r="E43" s="98"/>
      <c r="F43" s="98"/>
      <c r="G43" s="98"/>
      <c r="H43" s="123"/>
    </row>
    <row r="44" spans="1:8" ht="27.6" x14ac:dyDescent="0.25">
      <c r="A44" s="53" t="s">
        <v>167</v>
      </c>
      <c r="B44" s="53" t="s">
        <v>2</v>
      </c>
      <c r="C44" s="53" t="s">
        <v>3</v>
      </c>
      <c r="D44" s="53" t="s">
        <v>4</v>
      </c>
      <c r="E44" s="53" t="s">
        <v>5</v>
      </c>
      <c r="F44" s="53" t="s">
        <v>6</v>
      </c>
      <c r="G44" s="78" t="s">
        <v>177</v>
      </c>
      <c r="H44" s="78" t="s">
        <v>178</v>
      </c>
    </row>
    <row r="45" spans="1:8" ht="13.8" x14ac:dyDescent="0.25">
      <c r="A45" s="9"/>
      <c r="B45" s="8" t="s">
        <v>9</v>
      </c>
      <c r="C45" s="8" t="s">
        <v>9</v>
      </c>
      <c r="D45" s="8" t="s">
        <v>10</v>
      </c>
      <c r="E45" s="8" t="s">
        <v>11</v>
      </c>
      <c r="F45" s="8" t="s">
        <v>12</v>
      </c>
      <c r="G45" s="8" t="s">
        <v>13</v>
      </c>
      <c r="H45" s="10" t="s">
        <v>14</v>
      </c>
    </row>
    <row r="46" spans="1:8" ht="13.8" x14ac:dyDescent="0.25">
      <c r="A46" s="9"/>
      <c r="B46" s="9"/>
      <c r="C46" s="11"/>
      <c r="D46" s="11"/>
      <c r="E46" s="11"/>
      <c r="F46" s="11"/>
      <c r="G46" s="11"/>
      <c r="H46" s="12"/>
    </row>
    <row r="47" spans="1:8" ht="13.8" x14ac:dyDescent="0.25">
      <c r="A47" s="1" t="s">
        <v>176</v>
      </c>
      <c r="B47" s="133"/>
      <c r="C47" s="134"/>
      <c r="D47" s="134"/>
      <c r="E47" s="134"/>
      <c r="F47" s="134"/>
      <c r="G47" s="134"/>
      <c r="H47" s="135"/>
    </row>
    <row r="48" spans="1:8" ht="13.8" x14ac:dyDescent="0.25">
      <c r="A48" s="30" t="s">
        <v>175</v>
      </c>
      <c r="B48" s="89"/>
      <c r="C48" s="89"/>
      <c r="D48" s="89"/>
      <c r="E48" s="89"/>
      <c r="F48" s="89"/>
      <c r="G48" s="89"/>
      <c r="H48" s="89"/>
    </row>
    <row r="49" spans="1:8" ht="13.8" x14ac:dyDescent="0.25">
      <c r="A49" s="2" t="s">
        <v>22</v>
      </c>
      <c r="B49" s="48" t="str">
        <f t="shared" ref="B49:H49" si="37">IFERROR(AVERAGE(B48:B48),"-")</f>
        <v>-</v>
      </c>
      <c r="C49" s="48" t="str">
        <f t="shared" si="37"/>
        <v>-</v>
      </c>
      <c r="D49" s="48" t="str">
        <f t="shared" si="37"/>
        <v>-</v>
      </c>
      <c r="E49" s="48" t="str">
        <f t="shared" si="37"/>
        <v>-</v>
      </c>
      <c r="F49" s="48" t="str">
        <f t="shared" si="37"/>
        <v>-</v>
      </c>
      <c r="G49" s="48" t="str">
        <f t="shared" si="37"/>
        <v>-</v>
      </c>
      <c r="H49" s="48" t="str">
        <f t="shared" si="37"/>
        <v>-</v>
      </c>
    </row>
    <row r="50" spans="1:8" ht="13.8" x14ac:dyDescent="0.25">
      <c r="A50" s="121"/>
      <c r="B50" s="121"/>
      <c r="C50" s="121"/>
      <c r="D50" s="121"/>
      <c r="E50" s="121"/>
      <c r="F50" s="121"/>
      <c r="G50" s="121"/>
      <c r="H50" s="121"/>
    </row>
    <row r="51" spans="1:8" ht="13.8" x14ac:dyDescent="0.25">
      <c r="A51" s="10" t="s">
        <v>15</v>
      </c>
      <c r="B51" s="124"/>
      <c r="C51" s="98"/>
      <c r="D51" s="98"/>
      <c r="E51" s="98"/>
      <c r="F51" s="98"/>
      <c r="G51" s="98"/>
      <c r="H51" s="99"/>
    </row>
    <row r="52" spans="1:8" ht="13.8" x14ac:dyDescent="0.25">
      <c r="A52" s="54" t="s">
        <v>16</v>
      </c>
      <c r="B52" s="89"/>
      <c r="C52" s="14">
        <v>1608.89</v>
      </c>
      <c r="D52" s="14">
        <v>840</v>
      </c>
      <c r="E52" s="14">
        <v>1500</v>
      </c>
      <c r="F52" s="14">
        <v>1400</v>
      </c>
      <c r="G52" s="89">
        <v>1850</v>
      </c>
      <c r="H52" s="89"/>
    </row>
    <row r="53" spans="1:8" ht="13.8" x14ac:dyDescent="0.25">
      <c r="A53" s="13" t="s">
        <v>17</v>
      </c>
      <c r="B53" s="89"/>
      <c r="C53" s="14">
        <v>1564.49</v>
      </c>
      <c r="D53" s="14">
        <v>820.71</v>
      </c>
      <c r="E53" s="14">
        <v>1534.19</v>
      </c>
      <c r="F53" s="14">
        <v>1300</v>
      </c>
      <c r="G53" s="89">
        <v>2145.71</v>
      </c>
      <c r="H53" s="89"/>
    </row>
    <row r="54" spans="1:8" ht="13.8" x14ac:dyDescent="0.25">
      <c r="A54" s="15" t="s">
        <v>18</v>
      </c>
      <c r="B54" s="14">
        <v>1549.73</v>
      </c>
      <c r="C54" s="14">
        <v>1450</v>
      </c>
      <c r="D54" s="14">
        <v>716.94</v>
      </c>
      <c r="E54" s="14">
        <v>1433.79</v>
      </c>
      <c r="F54" s="14">
        <v>1262.42</v>
      </c>
      <c r="G54" s="89"/>
      <c r="H54" s="89"/>
    </row>
    <row r="55" spans="1:8" ht="13.8" x14ac:dyDescent="0.25">
      <c r="A55" s="15" t="s">
        <v>19</v>
      </c>
      <c r="B55" s="16">
        <v>1506.76</v>
      </c>
      <c r="C55" s="89">
        <v>1531.03</v>
      </c>
      <c r="D55" s="16">
        <v>750.62</v>
      </c>
      <c r="E55" s="16">
        <v>1483.49</v>
      </c>
      <c r="F55" s="16">
        <v>1277.75</v>
      </c>
      <c r="G55" s="89">
        <v>1956.25</v>
      </c>
      <c r="H55" s="89"/>
    </row>
    <row r="56" spans="1:8" ht="13.8" x14ac:dyDescent="0.25">
      <c r="A56" s="15" t="s">
        <v>20</v>
      </c>
      <c r="B56" s="89">
        <v>1550</v>
      </c>
      <c r="C56" s="14">
        <v>1549.64</v>
      </c>
      <c r="D56" s="14">
        <v>769.5</v>
      </c>
      <c r="E56" s="14">
        <v>1457.54</v>
      </c>
      <c r="F56" s="14">
        <v>1250.0899999999999</v>
      </c>
      <c r="G56" s="70">
        <v>2230</v>
      </c>
      <c r="H56" s="89"/>
    </row>
    <row r="57" spans="1:8" ht="13.8" x14ac:dyDescent="0.25">
      <c r="A57" s="15" t="s">
        <v>21</v>
      </c>
      <c r="B57" s="16">
        <v>1800</v>
      </c>
      <c r="C57" s="89"/>
      <c r="D57" s="16">
        <v>857.69</v>
      </c>
      <c r="E57" s="16">
        <v>1582.69</v>
      </c>
      <c r="F57" s="89"/>
      <c r="G57" s="89"/>
      <c r="H57" s="89"/>
    </row>
    <row r="58" spans="1:8" ht="13.8" x14ac:dyDescent="0.25">
      <c r="A58" s="42" t="s">
        <v>22</v>
      </c>
      <c r="B58" s="43">
        <f>IFERROR(AVERAGE(B52:B57),"-")</f>
        <v>1601.6224999999999</v>
      </c>
      <c r="C58" s="43">
        <f t="shared" ref="C58:H58" si="38">IFERROR(AVERAGE(C52:C57),"-")</f>
        <v>1540.81</v>
      </c>
      <c r="D58" s="43">
        <f t="shared" si="38"/>
        <v>792.57666666666671</v>
      </c>
      <c r="E58" s="43">
        <f t="shared" si="38"/>
        <v>1498.6166666666666</v>
      </c>
      <c r="F58" s="43">
        <f t="shared" si="38"/>
        <v>1298.0520000000001</v>
      </c>
      <c r="G58" s="43">
        <f t="shared" si="38"/>
        <v>2045.49</v>
      </c>
      <c r="H58" s="43" t="str">
        <f t="shared" si="38"/>
        <v>-</v>
      </c>
    </row>
    <row r="59" spans="1:8" ht="13.8" x14ac:dyDescent="0.25">
      <c r="A59" s="121"/>
      <c r="B59" s="121"/>
      <c r="C59" s="121"/>
      <c r="D59" s="121"/>
      <c r="E59" s="121"/>
      <c r="F59" s="121"/>
      <c r="G59" s="121"/>
      <c r="H59" s="121"/>
    </row>
    <row r="60" spans="1:8" ht="13.8" x14ac:dyDescent="0.25">
      <c r="A60" s="44" t="s">
        <v>23</v>
      </c>
      <c r="B60" s="125"/>
      <c r="C60" s="126"/>
      <c r="D60" s="126"/>
      <c r="E60" s="126"/>
      <c r="F60" s="126"/>
      <c r="G60" s="126"/>
      <c r="H60" s="127"/>
    </row>
    <row r="61" spans="1:8" ht="13.8" x14ac:dyDescent="0.25">
      <c r="A61" s="13" t="s">
        <v>24</v>
      </c>
      <c r="B61" s="89"/>
      <c r="C61" s="14"/>
      <c r="D61" s="14"/>
      <c r="E61" s="14"/>
      <c r="F61" s="14"/>
      <c r="G61" s="89"/>
      <c r="H61" s="89"/>
    </row>
    <row r="62" spans="1:8" ht="13.8" x14ac:dyDescent="0.25">
      <c r="A62" s="13" t="s">
        <v>25</v>
      </c>
      <c r="B62" s="89"/>
      <c r="C62" s="14">
        <v>1561.81</v>
      </c>
      <c r="D62" s="14">
        <v>783.87</v>
      </c>
      <c r="E62" s="14">
        <v>1500</v>
      </c>
      <c r="F62" s="14">
        <v>1365.95</v>
      </c>
      <c r="G62" s="89"/>
      <c r="H62" s="89"/>
    </row>
    <row r="63" spans="1:8" ht="13.8" x14ac:dyDescent="0.25">
      <c r="A63" s="13" t="s">
        <v>26</v>
      </c>
      <c r="B63" s="89">
        <v>1577.5</v>
      </c>
      <c r="C63" s="14">
        <v>1523.92</v>
      </c>
      <c r="D63" s="14">
        <v>790.61</v>
      </c>
      <c r="E63" s="14">
        <v>1503.8</v>
      </c>
      <c r="F63" s="14">
        <v>1280.56</v>
      </c>
      <c r="G63" s="14">
        <v>1670</v>
      </c>
      <c r="H63" s="89"/>
    </row>
    <row r="64" spans="1:8" ht="13.8" x14ac:dyDescent="0.25">
      <c r="A64" s="13" t="s">
        <v>27</v>
      </c>
      <c r="B64" s="89">
        <v>1590.32</v>
      </c>
      <c r="C64" s="89">
        <v>1499.85</v>
      </c>
      <c r="D64" s="89">
        <v>743.29</v>
      </c>
      <c r="E64" s="89">
        <v>1427.01</v>
      </c>
      <c r="F64" s="89">
        <v>1277.32</v>
      </c>
      <c r="G64" s="89">
        <v>1586.43</v>
      </c>
      <c r="H64" s="89"/>
    </row>
    <row r="65" spans="1:10" ht="13.8" x14ac:dyDescent="0.25">
      <c r="A65" s="42" t="s">
        <v>22</v>
      </c>
      <c r="B65" s="43">
        <f>IFERROR(AVERAGE(B61:B64),"-")</f>
        <v>1583.9099999999999</v>
      </c>
      <c r="C65" s="43">
        <f t="shared" ref="C65:H65" si="39">IFERROR(AVERAGE(C61:C64),"-")</f>
        <v>1528.5266666666666</v>
      </c>
      <c r="D65" s="43">
        <f t="shared" si="39"/>
        <v>772.59</v>
      </c>
      <c r="E65" s="43">
        <f t="shared" si="39"/>
        <v>1476.9366666666667</v>
      </c>
      <c r="F65" s="43">
        <f t="shared" si="39"/>
        <v>1307.9433333333334</v>
      </c>
      <c r="G65" s="43">
        <f t="shared" si="39"/>
        <v>1628.2150000000001</v>
      </c>
      <c r="H65" s="43" t="str">
        <f t="shared" si="39"/>
        <v>-</v>
      </c>
    </row>
    <row r="66" spans="1:10" ht="13.8" x14ac:dyDescent="0.25">
      <c r="A66" s="121"/>
      <c r="B66" s="121"/>
      <c r="C66" s="121"/>
      <c r="D66" s="121"/>
      <c r="E66" s="121"/>
      <c r="F66" s="121"/>
      <c r="G66" s="121"/>
      <c r="H66" s="121"/>
    </row>
    <row r="67" spans="1:10" ht="13.8" x14ac:dyDescent="0.25">
      <c r="A67" s="47" t="s">
        <v>28</v>
      </c>
      <c r="B67" s="117"/>
      <c r="C67" s="118"/>
      <c r="D67" s="118"/>
      <c r="E67" s="118"/>
      <c r="F67" s="118"/>
      <c r="G67" s="118"/>
      <c r="H67" s="118"/>
    </row>
    <row r="68" spans="1:10" ht="13.8" x14ac:dyDescent="0.25">
      <c r="A68" s="45" t="s">
        <v>29</v>
      </c>
      <c r="B68" s="46">
        <v>1493.24</v>
      </c>
      <c r="C68" s="46">
        <v>1514.64</v>
      </c>
      <c r="D68" s="46">
        <v>767.18</v>
      </c>
      <c r="E68" s="46">
        <v>1434.25</v>
      </c>
      <c r="F68" s="46">
        <v>1225.93</v>
      </c>
      <c r="G68" s="46">
        <v>2188.1</v>
      </c>
      <c r="H68" s="89"/>
    </row>
    <row r="69" spans="1:10" ht="13.8" x14ac:dyDescent="0.25">
      <c r="A69" s="15" t="s">
        <v>30</v>
      </c>
      <c r="B69" s="14">
        <v>1502.99</v>
      </c>
      <c r="C69" s="14">
        <v>1508.34</v>
      </c>
      <c r="D69" s="14">
        <v>758.79</v>
      </c>
      <c r="E69" s="14">
        <v>1417.93</v>
      </c>
      <c r="F69" s="14">
        <v>1241.33</v>
      </c>
      <c r="G69" s="14">
        <v>2086.83</v>
      </c>
      <c r="H69" s="89"/>
    </row>
    <row r="70" spans="1:10" ht="13.8" x14ac:dyDescent="0.25">
      <c r="A70" s="59" t="s">
        <v>32</v>
      </c>
      <c r="B70" s="14">
        <v>1596.06</v>
      </c>
      <c r="C70" s="14">
        <v>1588.54</v>
      </c>
      <c r="D70" s="14">
        <v>769.85</v>
      </c>
      <c r="E70" s="14">
        <v>1515.58</v>
      </c>
      <c r="F70" s="14">
        <v>1300.54</v>
      </c>
      <c r="G70" s="14">
        <v>2170.12</v>
      </c>
      <c r="H70" s="89"/>
      <c r="I70" s="7"/>
      <c r="J70" s="7"/>
    </row>
    <row r="71" spans="1:10" ht="13.8" x14ac:dyDescent="0.25">
      <c r="A71" s="59" t="s">
        <v>31</v>
      </c>
      <c r="B71" s="14">
        <v>1488.91</v>
      </c>
      <c r="C71" s="14">
        <v>1477.92</v>
      </c>
      <c r="D71" s="14">
        <v>792.3</v>
      </c>
      <c r="E71" s="14">
        <v>1516.86</v>
      </c>
      <c r="F71" s="14">
        <v>1226.96</v>
      </c>
      <c r="G71" s="14">
        <v>2118.75</v>
      </c>
      <c r="H71" s="89"/>
      <c r="I71" s="7"/>
      <c r="J71" s="7"/>
    </row>
    <row r="72" spans="1:10" ht="13.8" x14ac:dyDescent="0.25">
      <c r="A72" s="17" t="s">
        <v>22</v>
      </c>
      <c r="B72" s="11">
        <f t="shared" ref="B72:H72" si="40">IFERROR(AVERAGE(B68:B71),"-")</f>
        <v>1520.3</v>
      </c>
      <c r="C72" s="11">
        <f t="shared" si="40"/>
        <v>1522.3600000000001</v>
      </c>
      <c r="D72" s="11">
        <f t="shared" si="40"/>
        <v>772.03</v>
      </c>
      <c r="E72" s="11">
        <f t="shared" si="40"/>
        <v>1471.155</v>
      </c>
      <c r="F72" s="11">
        <f t="shared" si="40"/>
        <v>1248.69</v>
      </c>
      <c r="G72" s="11">
        <f t="shared" si="40"/>
        <v>2140.9499999999998</v>
      </c>
      <c r="H72" s="11" t="str">
        <f t="shared" si="40"/>
        <v>-</v>
      </c>
      <c r="I72" s="7"/>
      <c r="J72" s="7"/>
    </row>
    <row r="73" spans="1:10" ht="13.8" x14ac:dyDescent="0.25">
      <c r="A73" s="102"/>
      <c r="B73" s="103"/>
      <c r="C73" s="103"/>
      <c r="D73" s="103"/>
      <c r="E73" s="103"/>
      <c r="F73" s="103"/>
      <c r="G73" s="103"/>
      <c r="H73" s="104"/>
      <c r="I73" s="7"/>
      <c r="J73" s="7"/>
    </row>
    <row r="74" spans="1:10" ht="13.8" x14ac:dyDescent="0.25">
      <c r="A74" s="18" t="s">
        <v>33</v>
      </c>
      <c r="B74" s="97"/>
      <c r="C74" s="119"/>
      <c r="D74" s="119"/>
      <c r="E74" s="119"/>
      <c r="F74" s="119"/>
      <c r="G74" s="119"/>
      <c r="H74" s="120"/>
      <c r="I74" s="7"/>
      <c r="J74" s="7"/>
    </row>
    <row r="75" spans="1:10" ht="13.8" x14ac:dyDescent="0.25">
      <c r="A75" s="13" t="s">
        <v>34</v>
      </c>
      <c r="B75" s="89"/>
      <c r="C75" s="14"/>
      <c r="D75" s="14"/>
      <c r="E75" s="14"/>
      <c r="F75" s="14"/>
      <c r="G75" s="89"/>
      <c r="H75" s="89"/>
      <c r="I75" s="7"/>
      <c r="J75" s="7"/>
    </row>
    <row r="76" spans="1:10" ht="13.8" x14ac:dyDescent="0.25">
      <c r="A76" s="13" t="s">
        <v>35</v>
      </c>
      <c r="B76" s="89">
        <v>1726.76</v>
      </c>
      <c r="C76" s="89">
        <v>1545.12</v>
      </c>
      <c r="D76" s="14">
        <v>849.57</v>
      </c>
      <c r="E76" s="89">
        <v>1580.54</v>
      </c>
      <c r="F76" s="89"/>
      <c r="G76" s="89"/>
      <c r="H76" s="89"/>
      <c r="I76" s="7"/>
      <c r="J76" s="7"/>
    </row>
    <row r="77" spans="1:10" ht="13.8" x14ac:dyDescent="0.25">
      <c r="A77" s="13" t="s">
        <v>36</v>
      </c>
      <c r="B77" s="89">
        <v>1339.78</v>
      </c>
      <c r="C77" s="89">
        <v>1536.09</v>
      </c>
      <c r="D77" s="89">
        <v>717.69</v>
      </c>
      <c r="E77" s="89">
        <v>1398.54</v>
      </c>
      <c r="F77" s="89">
        <v>1161.2</v>
      </c>
      <c r="G77" s="89">
        <v>1569.85</v>
      </c>
      <c r="H77" s="89"/>
      <c r="I77" s="7"/>
      <c r="J77" s="7"/>
    </row>
    <row r="78" spans="1:10" ht="13.8" x14ac:dyDescent="0.25">
      <c r="A78" s="13" t="s">
        <v>37</v>
      </c>
      <c r="B78" s="89">
        <v>1565.19</v>
      </c>
      <c r="C78" s="14">
        <v>1500.41</v>
      </c>
      <c r="D78" s="14">
        <v>755.92</v>
      </c>
      <c r="E78" s="14">
        <v>1444.22</v>
      </c>
      <c r="F78" s="14">
        <v>1222.67</v>
      </c>
      <c r="G78" s="68">
        <v>1712.97</v>
      </c>
      <c r="H78" s="89"/>
      <c r="I78" s="7"/>
      <c r="J78" s="7"/>
    </row>
    <row r="79" spans="1:10" ht="13.8" x14ac:dyDescent="0.25">
      <c r="A79" s="13" t="s">
        <v>38</v>
      </c>
      <c r="B79" s="14">
        <v>1601.79</v>
      </c>
      <c r="C79" s="14">
        <v>1592.38</v>
      </c>
      <c r="D79" s="14">
        <v>754.52</v>
      </c>
      <c r="E79" s="14">
        <v>1461.45</v>
      </c>
      <c r="F79" s="14">
        <v>1266.3</v>
      </c>
      <c r="G79" s="14">
        <v>1694.77</v>
      </c>
      <c r="H79" s="89"/>
      <c r="I79" s="7"/>
      <c r="J79" s="7"/>
    </row>
    <row r="80" spans="1:10" ht="13.8" x14ac:dyDescent="0.25">
      <c r="A80" s="13" t="s">
        <v>39</v>
      </c>
      <c r="B80" s="89"/>
      <c r="C80" s="14">
        <v>1491.06</v>
      </c>
      <c r="D80" s="14">
        <v>760.23</v>
      </c>
      <c r="E80" s="14">
        <v>1455.95</v>
      </c>
      <c r="F80" s="89"/>
      <c r="G80" s="89">
        <v>1650</v>
      </c>
      <c r="H80" s="89"/>
      <c r="I80" s="7"/>
      <c r="J80" s="7"/>
    </row>
    <row r="81" spans="1:10" ht="13.8" x14ac:dyDescent="0.25">
      <c r="A81" s="13" t="s">
        <v>40</v>
      </c>
      <c r="B81" s="89">
        <v>1660</v>
      </c>
      <c r="C81" s="89">
        <v>1466.3</v>
      </c>
      <c r="D81" s="89">
        <v>860.3</v>
      </c>
      <c r="E81" s="89">
        <v>1587.5</v>
      </c>
      <c r="F81" s="89"/>
      <c r="G81" s="89"/>
      <c r="H81" s="89"/>
      <c r="I81" s="7"/>
      <c r="J81" s="7"/>
    </row>
    <row r="82" spans="1:10" ht="13.8" x14ac:dyDescent="0.25">
      <c r="A82" s="17" t="s">
        <v>22</v>
      </c>
      <c r="B82" s="11">
        <f t="shared" ref="B82:H82" si="41">IFERROR(AVERAGE(B75:B81),"-")</f>
        <v>1578.704</v>
      </c>
      <c r="C82" s="11">
        <f t="shared" si="41"/>
        <v>1521.8933333333332</v>
      </c>
      <c r="D82" s="11">
        <f t="shared" si="41"/>
        <v>783.03833333333341</v>
      </c>
      <c r="E82" s="11">
        <f t="shared" si="41"/>
        <v>1488.0333333333335</v>
      </c>
      <c r="F82" s="11">
        <f t="shared" si="41"/>
        <v>1216.7233333333334</v>
      </c>
      <c r="G82" s="11">
        <f t="shared" si="41"/>
        <v>1656.8975</v>
      </c>
      <c r="H82" s="11" t="str">
        <f t="shared" si="41"/>
        <v>-</v>
      </c>
      <c r="I82" s="7"/>
      <c r="J82" s="7"/>
    </row>
    <row r="83" spans="1:10" ht="13.8" x14ac:dyDescent="0.25">
      <c r="A83" s="105"/>
      <c r="B83" s="106"/>
      <c r="C83" s="106"/>
      <c r="D83" s="106"/>
      <c r="E83" s="106"/>
      <c r="F83" s="106"/>
      <c r="G83" s="106"/>
      <c r="H83" s="107"/>
      <c r="I83" s="7"/>
      <c r="J83" s="7"/>
    </row>
    <row r="84" spans="1:10" ht="13.8" x14ac:dyDescent="0.25">
      <c r="A84" s="90" t="s">
        <v>188</v>
      </c>
      <c r="B84" s="97"/>
      <c r="C84" s="98"/>
      <c r="D84" s="98"/>
      <c r="E84" s="98"/>
      <c r="F84" s="98"/>
      <c r="G84" s="98"/>
      <c r="H84" s="99"/>
      <c r="I84" s="7"/>
      <c r="J84" s="7"/>
    </row>
    <row r="85" spans="1:10" ht="26.4" x14ac:dyDescent="0.25">
      <c r="A85" s="15" t="s">
        <v>43</v>
      </c>
      <c r="B85" s="14">
        <v>1670.32</v>
      </c>
      <c r="C85" s="14">
        <v>1762.64</v>
      </c>
      <c r="D85" s="14">
        <v>772.67</v>
      </c>
      <c r="E85" s="14">
        <v>1671.05</v>
      </c>
      <c r="F85" s="14">
        <v>1450</v>
      </c>
      <c r="G85" s="89">
        <v>1680</v>
      </c>
      <c r="H85" s="89"/>
      <c r="I85" s="7"/>
      <c r="J85" s="72" t="s">
        <v>174</v>
      </c>
    </row>
    <row r="86" spans="1:10" ht="13.8" x14ac:dyDescent="0.25">
      <c r="A86" s="15" t="s">
        <v>41</v>
      </c>
      <c r="B86" s="14">
        <v>1773.58</v>
      </c>
      <c r="C86" s="14">
        <v>1755.26</v>
      </c>
      <c r="D86" s="14">
        <v>888.63</v>
      </c>
      <c r="E86" s="14">
        <v>1792.43</v>
      </c>
      <c r="F86" s="14">
        <v>1814.81</v>
      </c>
      <c r="G86" s="14">
        <v>1997.48</v>
      </c>
      <c r="H86" s="89">
        <v>2850</v>
      </c>
    </row>
    <row r="87" spans="1:10" ht="13.8" x14ac:dyDescent="0.25">
      <c r="A87" s="15" t="s">
        <v>42</v>
      </c>
      <c r="B87" s="14">
        <v>1650</v>
      </c>
      <c r="C87" s="14">
        <v>1700</v>
      </c>
      <c r="D87" s="14">
        <v>825</v>
      </c>
      <c r="E87" s="14">
        <v>1616.2</v>
      </c>
      <c r="F87" s="89">
        <v>1375</v>
      </c>
      <c r="G87" s="14">
        <v>1725</v>
      </c>
      <c r="H87" s="89"/>
    </row>
    <row r="88" spans="1:10" ht="13.8" x14ac:dyDescent="0.25">
      <c r="A88" s="15" t="s">
        <v>44</v>
      </c>
      <c r="B88" s="14">
        <v>1680</v>
      </c>
      <c r="C88" s="14">
        <v>1600.79</v>
      </c>
      <c r="D88" s="14">
        <v>763.48</v>
      </c>
      <c r="E88" s="14">
        <v>1532.1</v>
      </c>
      <c r="F88" s="89">
        <v>1400</v>
      </c>
      <c r="G88" s="89">
        <v>2050</v>
      </c>
      <c r="H88" s="89"/>
    </row>
    <row r="89" spans="1:10" s="34" customFormat="1" ht="15.75" customHeight="1" x14ac:dyDescent="0.25">
      <c r="A89" s="59" t="s">
        <v>50</v>
      </c>
      <c r="B89" s="14"/>
      <c r="C89" s="14"/>
      <c r="D89" s="14"/>
      <c r="E89" s="14"/>
      <c r="F89" s="14"/>
      <c r="G89" s="14"/>
      <c r="H89" s="89"/>
    </row>
    <row r="90" spans="1:10" ht="13.8" x14ac:dyDescent="0.25">
      <c r="A90" s="17" t="s">
        <v>22</v>
      </c>
      <c r="B90" s="32">
        <f t="shared" ref="B90:H90" si="42">IFERROR(AVERAGE(B85:B89),"-")</f>
        <v>1693.4749999999999</v>
      </c>
      <c r="C90" s="32">
        <f t="shared" si="42"/>
        <v>1704.6724999999999</v>
      </c>
      <c r="D90" s="32">
        <f t="shared" si="42"/>
        <v>812.44500000000005</v>
      </c>
      <c r="E90" s="32">
        <f t="shared" si="42"/>
        <v>1652.9450000000002</v>
      </c>
      <c r="F90" s="32">
        <f t="shared" si="42"/>
        <v>1509.9524999999999</v>
      </c>
      <c r="G90" s="32">
        <f t="shared" si="42"/>
        <v>1863.12</v>
      </c>
      <c r="H90" s="32">
        <f t="shared" si="42"/>
        <v>2850</v>
      </c>
    </row>
    <row r="91" spans="1:10" ht="13.8" x14ac:dyDescent="0.25">
      <c r="A91" s="102"/>
      <c r="B91" s="103"/>
      <c r="C91" s="103"/>
      <c r="D91" s="103"/>
      <c r="E91" s="103"/>
      <c r="F91" s="103"/>
      <c r="G91" s="103"/>
      <c r="H91" s="104"/>
    </row>
    <row r="92" spans="1:10" ht="13.8" x14ac:dyDescent="0.25">
      <c r="A92" s="90" t="s">
        <v>189</v>
      </c>
      <c r="B92" s="97"/>
      <c r="C92" s="98"/>
      <c r="D92" s="98"/>
      <c r="E92" s="98"/>
      <c r="F92" s="98"/>
      <c r="G92" s="98"/>
      <c r="H92" s="99"/>
    </row>
    <row r="93" spans="1:10" ht="13.8" x14ac:dyDescent="0.25">
      <c r="A93" s="15" t="s">
        <v>47</v>
      </c>
      <c r="B93" s="19">
        <v>1850</v>
      </c>
      <c r="C93" s="19">
        <v>1885</v>
      </c>
      <c r="D93" s="19">
        <v>1068.8900000000001</v>
      </c>
      <c r="E93" s="89">
        <v>1831.54</v>
      </c>
      <c r="F93" s="19">
        <v>1573.33</v>
      </c>
      <c r="G93" s="19"/>
      <c r="H93" s="89"/>
    </row>
    <row r="94" spans="1:10" ht="13.8" x14ac:dyDescent="0.25">
      <c r="A94" s="15" t="s">
        <v>45</v>
      </c>
      <c r="B94" s="19">
        <v>1680</v>
      </c>
      <c r="C94" s="19">
        <v>1589.32</v>
      </c>
      <c r="D94" s="19">
        <v>843.78</v>
      </c>
      <c r="E94" s="89">
        <v>1465.38</v>
      </c>
      <c r="F94" s="89">
        <v>1388.75</v>
      </c>
      <c r="G94" s="89">
        <v>1976.94</v>
      </c>
      <c r="H94" s="89"/>
    </row>
    <row r="95" spans="1:10" ht="13.8" x14ac:dyDescent="0.25">
      <c r="A95" s="15" t="s">
        <v>46</v>
      </c>
      <c r="B95" s="19"/>
      <c r="C95" s="69">
        <v>1654.86</v>
      </c>
      <c r="D95" s="19">
        <v>817.76</v>
      </c>
      <c r="E95" s="89">
        <v>1504.38</v>
      </c>
      <c r="F95" s="19">
        <v>1371.03</v>
      </c>
      <c r="G95" s="19">
        <v>1995.21</v>
      </c>
      <c r="H95" s="89"/>
    </row>
    <row r="96" spans="1:10" ht="13.8" x14ac:dyDescent="0.25">
      <c r="A96" s="15" t="s">
        <v>49</v>
      </c>
      <c r="B96" s="19"/>
      <c r="C96" s="89">
        <v>1796</v>
      </c>
      <c r="D96" s="19">
        <v>1010.67</v>
      </c>
      <c r="E96" s="89">
        <v>1752</v>
      </c>
      <c r="F96" s="89">
        <v>1622</v>
      </c>
      <c r="G96" s="89">
        <v>1865</v>
      </c>
      <c r="H96" s="89"/>
    </row>
    <row r="97" spans="1:8" ht="13.8" x14ac:dyDescent="0.25">
      <c r="A97" s="60" t="s">
        <v>48</v>
      </c>
      <c r="B97" s="19"/>
      <c r="C97" s="19"/>
      <c r="D97" s="19"/>
      <c r="E97" s="89"/>
      <c r="F97" s="89"/>
      <c r="G97" s="89"/>
      <c r="H97" s="89"/>
    </row>
    <row r="98" spans="1:8" ht="13.8" x14ac:dyDescent="0.25">
      <c r="A98" s="17" t="s">
        <v>22</v>
      </c>
      <c r="B98" s="11">
        <f t="shared" ref="B98:H98" si="43">IFERROR(AVERAGE(B93:B97),"-")</f>
        <v>1765</v>
      </c>
      <c r="C98" s="11">
        <f t="shared" si="43"/>
        <v>1731.2949999999998</v>
      </c>
      <c r="D98" s="11">
        <f t="shared" si="43"/>
        <v>935.27500000000009</v>
      </c>
      <c r="E98" s="11">
        <f t="shared" si="43"/>
        <v>1638.325</v>
      </c>
      <c r="F98" s="11">
        <f t="shared" si="43"/>
        <v>1488.7774999999999</v>
      </c>
      <c r="G98" s="11">
        <f t="shared" si="43"/>
        <v>1945.7166666666665</v>
      </c>
      <c r="H98" s="11" t="str">
        <f t="shared" si="43"/>
        <v>-</v>
      </c>
    </row>
    <row r="99" spans="1:8" ht="13.8" x14ac:dyDescent="0.25">
      <c r="A99" s="105"/>
      <c r="B99" s="106"/>
      <c r="C99" s="106"/>
      <c r="D99" s="106"/>
      <c r="E99" s="106"/>
      <c r="F99" s="106"/>
      <c r="G99" s="106"/>
      <c r="H99" s="107"/>
    </row>
    <row r="100" spans="1:8" ht="13.8" x14ac:dyDescent="0.25">
      <c r="A100" s="18" t="s">
        <v>51</v>
      </c>
      <c r="B100" s="97"/>
      <c r="C100" s="98"/>
      <c r="D100" s="98"/>
      <c r="E100" s="98"/>
      <c r="F100" s="98"/>
      <c r="G100" s="98"/>
      <c r="H100" s="99"/>
    </row>
    <row r="101" spans="1:8" ht="13.8" x14ac:dyDescent="0.25">
      <c r="A101" s="15" t="s">
        <v>52</v>
      </c>
      <c r="B101" s="19">
        <v>1631.32</v>
      </c>
      <c r="C101" s="19">
        <v>1646.49</v>
      </c>
      <c r="D101" s="19">
        <v>830.92</v>
      </c>
      <c r="E101" s="89">
        <v>1546.58</v>
      </c>
      <c r="F101" s="19">
        <v>1475.53</v>
      </c>
      <c r="G101" s="19">
        <v>1674</v>
      </c>
      <c r="H101" s="89"/>
    </row>
    <row r="102" spans="1:8" ht="13.8" x14ac:dyDescent="0.25">
      <c r="A102" s="15" t="s">
        <v>53</v>
      </c>
      <c r="B102" s="19">
        <v>1658.4</v>
      </c>
      <c r="C102" s="19">
        <v>1680</v>
      </c>
      <c r="D102" s="19">
        <v>880</v>
      </c>
      <c r="E102" s="89">
        <v>1615.6</v>
      </c>
      <c r="F102" s="89">
        <v>1576.94</v>
      </c>
      <c r="G102" s="89"/>
      <c r="H102" s="89"/>
    </row>
    <row r="103" spans="1:8" ht="13.8" x14ac:dyDescent="0.25">
      <c r="A103" s="15" t="s">
        <v>54</v>
      </c>
      <c r="B103" s="19">
        <v>1604.69</v>
      </c>
      <c r="C103" s="69">
        <v>1647.74</v>
      </c>
      <c r="D103" s="19">
        <v>870</v>
      </c>
      <c r="E103" s="89">
        <v>1530.87</v>
      </c>
      <c r="F103" s="19">
        <v>1450.71</v>
      </c>
      <c r="G103" s="19">
        <v>2132.4</v>
      </c>
      <c r="H103" s="89"/>
    </row>
    <row r="104" spans="1:8" ht="13.8" x14ac:dyDescent="0.25">
      <c r="A104" s="15" t="s">
        <v>55</v>
      </c>
      <c r="B104" s="19">
        <v>1810</v>
      </c>
      <c r="C104" s="89">
        <v>1723.21</v>
      </c>
      <c r="D104" s="19">
        <v>1101.19</v>
      </c>
      <c r="E104" s="89">
        <v>1698.28</v>
      </c>
      <c r="F104" s="89">
        <v>1790</v>
      </c>
      <c r="G104" s="89"/>
      <c r="H104" s="89"/>
    </row>
    <row r="105" spans="1:8" ht="13.8" x14ac:dyDescent="0.25">
      <c r="A105" s="15" t="s">
        <v>56</v>
      </c>
      <c r="B105" s="19">
        <v>2009.92</v>
      </c>
      <c r="C105" s="19">
        <v>1900</v>
      </c>
      <c r="D105" s="19">
        <v>929.63</v>
      </c>
      <c r="E105" s="89">
        <v>1848.3</v>
      </c>
      <c r="F105" s="89">
        <v>1811.5</v>
      </c>
      <c r="G105" s="89"/>
      <c r="H105" s="89"/>
    </row>
    <row r="106" spans="1:8" ht="13.8" x14ac:dyDescent="0.25">
      <c r="A106" s="15" t="s">
        <v>57</v>
      </c>
      <c r="B106" s="19">
        <v>1659.75</v>
      </c>
      <c r="C106" s="89"/>
      <c r="D106" s="19">
        <v>870</v>
      </c>
      <c r="E106" s="89">
        <v>1576.51</v>
      </c>
      <c r="F106" s="19">
        <v>1486.57</v>
      </c>
      <c r="G106" s="89">
        <v>2322.11</v>
      </c>
      <c r="H106" s="89"/>
    </row>
    <row r="107" spans="1:8" ht="13.8" x14ac:dyDescent="0.25">
      <c r="A107" s="17" t="s">
        <v>22</v>
      </c>
      <c r="B107" s="11">
        <f t="shared" ref="B107:H107" si="44">IFERROR(AVERAGE(B101:B106),"-")</f>
        <v>1729.0133333333333</v>
      </c>
      <c r="C107" s="11">
        <f t="shared" si="44"/>
        <v>1719.4879999999998</v>
      </c>
      <c r="D107" s="11">
        <f t="shared" si="44"/>
        <v>913.62333333333333</v>
      </c>
      <c r="E107" s="11">
        <f t="shared" si="44"/>
        <v>1636.0233333333333</v>
      </c>
      <c r="F107" s="11">
        <f t="shared" si="44"/>
        <v>1598.5416666666667</v>
      </c>
      <c r="G107" s="11">
        <f t="shared" si="44"/>
        <v>2042.8366666666668</v>
      </c>
      <c r="H107" s="11" t="str">
        <f t="shared" si="44"/>
        <v>-</v>
      </c>
    </row>
    <row r="108" spans="1:8" ht="13.8" x14ac:dyDescent="0.25">
      <c r="A108" s="105"/>
      <c r="B108" s="106"/>
      <c r="C108" s="106"/>
      <c r="D108" s="106"/>
      <c r="E108" s="106"/>
      <c r="F108" s="106"/>
      <c r="G108" s="106"/>
      <c r="H108" s="107"/>
    </row>
    <row r="109" spans="1:8" ht="13.8" x14ac:dyDescent="0.25">
      <c r="A109" s="18" t="s">
        <v>58</v>
      </c>
      <c r="B109" s="97"/>
      <c r="C109" s="98"/>
      <c r="D109" s="98"/>
      <c r="E109" s="98"/>
      <c r="F109" s="98"/>
      <c r="G109" s="98"/>
      <c r="H109" s="99"/>
    </row>
    <row r="110" spans="1:8" ht="13.8" x14ac:dyDescent="0.25">
      <c r="A110" s="28" t="s">
        <v>62</v>
      </c>
      <c r="B110" s="89"/>
      <c r="C110" s="89"/>
      <c r="D110" s="89"/>
      <c r="E110" s="89"/>
      <c r="F110" s="89"/>
      <c r="G110" s="89"/>
      <c r="H110" s="89"/>
    </row>
    <row r="111" spans="1:8" ht="13.8" x14ac:dyDescent="0.25">
      <c r="A111" s="28" t="s">
        <v>60</v>
      </c>
      <c r="B111" s="89"/>
      <c r="C111" s="14">
        <v>1556.32</v>
      </c>
      <c r="D111" s="20">
        <v>806.25</v>
      </c>
      <c r="E111" s="89">
        <v>1542.86</v>
      </c>
      <c r="F111" s="89">
        <v>1402.05</v>
      </c>
      <c r="G111" s="89"/>
      <c r="H111" s="89"/>
    </row>
    <row r="112" spans="1:8" ht="13.8" x14ac:dyDescent="0.25">
      <c r="A112" s="28" t="s">
        <v>61</v>
      </c>
      <c r="B112" s="89"/>
      <c r="C112" s="20">
        <v>1525.34</v>
      </c>
      <c r="D112" s="14">
        <v>753.61</v>
      </c>
      <c r="E112" s="89">
        <v>1459.53</v>
      </c>
      <c r="F112" s="89">
        <v>1395.31</v>
      </c>
      <c r="G112" s="89"/>
      <c r="H112" s="89"/>
    </row>
    <row r="113" spans="1:8" ht="13.8" x14ac:dyDescent="0.25">
      <c r="A113" s="28" t="s">
        <v>63</v>
      </c>
      <c r="B113" s="89"/>
      <c r="C113" s="20"/>
      <c r="D113" s="20"/>
      <c r="E113" s="89"/>
      <c r="F113" s="89"/>
      <c r="G113" s="89"/>
      <c r="H113" s="89"/>
    </row>
    <row r="114" spans="1:8" ht="13.8" x14ac:dyDescent="0.25">
      <c r="A114" s="28" t="s">
        <v>59</v>
      </c>
      <c r="B114" s="89"/>
      <c r="C114" s="20">
        <v>1457.31</v>
      </c>
      <c r="D114" s="20">
        <v>750.86</v>
      </c>
      <c r="E114" s="20">
        <v>1445.68</v>
      </c>
      <c r="F114" s="20">
        <v>1315.02</v>
      </c>
      <c r="G114" s="20">
        <v>1734.39</v>
      </c>
      <c r="H114" s="89">
        <v>2550</v>
      </c>
    </row>
    <row r="115" spans="1:8" ht="13.8" x14ac:dyDescent="0.25">
      <c r="A115" s="17" t="s">
        <v>22</v>
      </c>
      <c r="B115" s="11" t="str">
        <f t="shared" ref="B115:H115" si="45">IFERROR(AVERAGE(B110:B114),"-")</f>
        <v>-</v>
      </c>
      <c r="C115" s="11">
        <f t="shared" si="45"/>
        <v>1512.9899999999998</v>
      </c>
      <c r="D115" s="11">
        <f t="shared" si="45"/>
        <v>770.24000000000012</v>
      </c>
      <c r="E115" s="11">
        <f t="shared" si="45"/>
        <v>1482.6899999999998</v>
      </c>
      <c r="F115" s="11">
        <f t="shared" si="45"/>
        <v>1370.7933333333331</v>
      </c>
      <c r="G115" s="11">
        <f t="shared" si="45"/>
        <v>1734.39</v>
      </c>
      <c r="H115" s="11">
        <f t="shared" si="45"/>
        <v>2550</v>
      </c>
    </row>
    <row r="116" spans="1:8" ht="13.8" x14ac:dyDescent="0.25">
      <c r="A116" s="105"/>
      <c r="B116" s="106"/>
      <c r="C116" s="106"/>
      <c r="D116" s="106"/>
      <c r="E116" s="106"/>
      <c r="F116" s="106"/>
      <c r="G116" s="106"/>
      <c r="H116" s="107"/>
    </row>
    <row r="117" spans="1:8" ht="13.8" x14ac:dyDescent="0.25">
      <c r="A117" s="1" t="s">
        <v>184</v>
      </c>
      <c r="B117" s="85"/>
      <c r="C117" s="85"/>
      <c r="D117" s="85"/>
      <c r="E117" s="85"/>
      <c r="F117" s="85"/>
      <c r="G117" s="85"/>
      <c r="H117" s="85"/>
    </row>
    <row r="118" spans="1:8" ht="13.8" x14ac:dyDescent="0.25">
      <c r="A118" s="30" t="s">
        <v>185</v>
      </c>
      <c r="B118" s="86">
        <v>1632.45</v>
      </c>
      <c r="C118" s="85">
        <v>1669.64</v>
      </c>
      <c r="D118" s="86">
        <v>738.05</v>
      </c>
      <c r="E118" s="86">
        <v>1423.39</v>
      </c>
      <c r="F118" s="86">
        <v>1285.32</v>
      </c>
      <c r="G118" s="86">
        <v>1468.11</v>
      </c>
      <c r="H118" s="85">
        <v>2275.6999999999998</v>
      </c>
    </row>
    <row r="119" spans="1:8" ht="13.8" x14ac:dyDescent="0.25">
      <c r="A119" s="82" t="s">
        <v>66</v>
      </c>
      <c r="B119" s="86">
        <v>1854.55</v>
      </c>
      <c r="C119" s="89"/>
      <c r="D119" s="86">
        <v>899.02</v>
      </c>
      <c r="E119" s="89">
        <v>1691.56</v>
      </c>
      <c r="F119" s="86">
        <v>1607.73</v>
      </c>
      <c r="G119" s="89">
        <v>1876.47</v>
      </c>
      <c r="H119" s="89"/>
    </row>
    <row r="120" spans="1:8" ht="13.8" x14ac:dyDescent="0.25">
      <c r="A120" s="83" t="s">
        <v>68</v>
      </c>
      <c r="B120" s="89">
        <v>1765.52</v>
      </c>
      <c r="C120" s="89"/>
      <c r="D120" s="86">
        <v>938</v>
      </c>
      <c r="E120" s="89">
        <v>1750</v>
      </c>
      <c r="F120" s="89"/>
      <c r="G120" s="89">
        <v>1783.33</v>
      </c>
      <c r="H120" s="89"/>
    </row>
    <row r="121" spans="1:8" ht="13.8" x14ac:dyDescent="0.25">
      <c r="A121" s="2" t="s">
        <v>22</v>
      </c>
      <c r="B121" s="88">
        <f>IFERROR(AVERAGE(B118:B120),"-")</f>
        <v>1750.8400000000001</v>
      </c>
      <c r="C121" s="88">
        <f t="shared" ref="C121:H121" si="46">IFERROR(AVERAGE(C118:C120),"-")</f>
        <v>1669.64</v>
      </c>
      <c r="D121" s="88">
        <f t="shared" si="46"/>
        <v>858.35666666666657</v>
      </c>
      <c r="E121" s="88">
        <f t="shared" si="46"/>
        <v>1621.6499999999999</v>
      </c>
      <c r="F121" s="88">
        <f t="shared" si="46"/>
        <v>1446.5250000000001</v>
      </c>
      <c r="G121" s="88">
        <f t="shared" si="46"/>
        <v>1709.3033333333333</v>
      </c>
      <c r="H121" s="88">
        <f t="shared" si="46"/>
        <v>2275.6999999999998</v>
      </c>
    </row>
    <row r="122" spans="1:8" ht="13.8" x14ac:dyDescent="0.25">
      <c r="A122" s="105"/>
      <c r="B122" s="106"/>
      <c r="C122" s="106"/>
      <c r="D122" s="106"/>
      <c r="E122" s="106"/>
      <c r="F122" s="106"/>
      <c r="G122" s="106"/>
      <c r="H122" s="107"/>
    </row>
    <row r="123" spans="1:8" ht="13.8" x14ac:dyDescent="0.25">
      <c r="A123" s="18" t="s">
        <v>64</v>
      </c>
      <c r="B123" s="97"/>
      <c r="C123" s="98"/>
      <c r="D123" s="98"/>
      <c r="E123" s="98"/>
      <c r="F123" s="98"/>
      <c r="G123" s="98"/>
      <c r="H123" s="99"/>
    </row>
    <row r="124" spans="1:8" ht="13.8" x14ac:dyDescent="0.25">
      <c r="A124" s="13" t="s">
        <v>65</v>
      </c>
      <c r="B124" s="14">
        <v>1835.75</v>
      </c>
      <c r="C124" s="89"/>
      <c r="D124" s="14">
        <v>800</v>
      </c>
      <c r="E124" s="89">
        <v>1628.21</v>
      </c>
      <c r="F124" s="14">
        <v>1516.22</v>
      </c>
      <c r="G124" s="89">
        <v>1950</v>
      </c>
      <c r="H124" s="89">
        <v>2750</v>
      </c>
    </row>
    <row r="125" spans="1:8" ht="13.8" x14ac:dyDescent="0.25">
      <c r="A125" s="54" t="s">
        <v>67</v>
      </c>
      <c r="B125" s="14"/>
      <c r="C125" s="89"/>
      <c r="D125" s="14"/>
      <c r="E125" s="14"/>
      <c r="F125" s="14"/>
      <c r="G125" s="89"/>
      <c r="H125" s="14"/>
    </row>
    <row r="126" spans="1:8" ht="13.8" x14ac:dyDescent="0.25">
      <c r="A126" s="17" t="s">
        <v>22</v>
      </c>
      <c r="B126" s="11">
        <f t="shared" ref="B126:H126" si="47">IFERROR(AVERAGE(B124:B125),"-")</f>
        <v>1835.75</v>
      </c>
      <c r="C126" s="11" t="str">
        <f t="shared" si="47"/>
        <v>-</v>
      </c>
      <c r="D126" s="11">
        <f t="shared" si="47"/>
        <v>800</v>
      </c>
      <c r="E126" s="11">
        <f t="shared" si="47"/>
        <v>1628.21</v>
      </c>
      <c r="F126" s="11">
        <f t="shared" si="47"/>
        <v>1516.22</v>
      </c>
      <c r="G126" s="11">
        <f t="shared" si="47"/>
        <v>1950</v>
      </c>
      <c r="H126" s="11">
        <f t="shared" si="47"/>
        <v>2750</v>
      </c>
    </row>
    <row r="127" spans="1:8" ht="13.8" x14ac:dyDescent="0.25">
      <c r="A127" s="105"/>
      <c r="B127" s="106"/>
      <c r="C127" s="106"/>
      <c r="D127" s="106"/>
      <c r="E127" s="106"/>
      <c r="F127" s="106"/>
      <c r="G127" s="106"/>
      <c r="H127" s="107"/>
    </row>
    <row r="128" spans="1:8" ht="13.8" x14ac:dyDescent="0.25">
      <c r="A128" s="18" t="s">
        <v>69</v>
      </c>
      <c r="B128" s="97"/>
      <c r="C128" s="98"/>
      <c r="D128" s="98"/>
      <c r="E128" s="98"/>
      <c r="F128" s="98"/>
      <c r="G128" s="98"/>
      <c r="H128" s="99"/>
    </row>
    <row r="129" spans="1:8" ht="13.8" x14ac:dyDescent="0.25">
      <c r="A129" s="29" t="s">
        <v>70</v>
      </c>
      <c r="B129" s="14"/>
      <c r="C129" s="89"/>
      <c r="D129" s="89"/>
      <c r="E129" s="89"/>
      <c r="F129" s="14"/>
      <c r="G129" s="89"/>
      <c r="H129" s="89"/>
    </row>
    <row r="130" spans="1:8" ht="13.8" x14ac:dyDescent="0.25">
      <c r="A130" s="29" t="s">
        <v>71</v>
      </c>
      <c r="B130" s="89">
        <v>1914.9</v>
      </c>
      <c r="C130" s="89"/>
      <c r="D130" s="89"/>
      <c r="E130" s="89">
        <v>1727.4</v>
      </c>
      <c r="F130" s="89"/>
      <c r="G130" s="89">
        <v>2050</v>
      </c>
      <c r="H130" s="89"/>
    </row>
    <row r="131" spans="1:8" ht="13.8" x14ac:dyDescent="0.25">
      <c r="A131" s="29" t="s">
        <v>72</v>
      </c>
      <c r="B131" s="14">
        <v>1731.65</v>
      </c>
      <c r="C131" s="89"/>
      <c r="D131" s="14">
        <v>919.83</v>
      </c>
      <c r="E131" s="89">
        <v>1618.55</v>
      </c>
      <c r="F131" s="14">
        <v>1481.15</v>
      </c>
      <c r="G131" s="89">
        <v>1563.01</v>
      </c>
      <c r="H131" s="89"/>
    </row>
    <row r="132" spans="1:8" ht="13.8" x14ac:dyDescent="0.25">
      <c r="A132" s="29" t="s">
        <v>73</v>
      </c>
      <c r="B132" s="89">
        <v>1850</v>
      </c>
      <c r="C132" s="14">
        <v>1828.38</v>
      </c>
      <c r="D132" s="89">
        <v>950</v>
      </c>
      <c r="E132" s="89">
        <v>1833.52</v>
      </c>
      <c r="F132" s="89">
        <v>1792.11</v>
      </c>
      <c r="G132" s="89"/>
      <c r="H132" s="89"/>
    </row>
    <row r="133" spans="1:8" ht="13.8" x14ac:dyDescent="0.25">
      <c r="A133" s="28" t="s">
        <v>190</v>
      </c>
      <c r="B133" s="89"/>
      <c r="C133" s="89"/>
      <c r="D133" s="89"/>
      <c r="E133" s="89"/>
      <c r="F133" s="89"/>
      <c r="G133" s="89"/>
      <c r="H133" s="89"/>
    </row>
    <row r="134" spans="1:8" ht="13.8" x14ac:dyDescent="0.25">
      <c r="A134" s="29" t="s">
        <v>187</v>
      </c>
      <c r="B134" s="89">
        <v>1850</v>
      </c>
      <c r="C134" s="89"/>
      <c r="D134" s="89"/>
      <c r="E134" s="89">
        <v>1950</v>
      </c>
      <c r="F134" s="89"/>
      <c r="G134" s="89"/>
      <c r="H134" s="89"/>
    </row>
    <row r="135" spans="1:8" ht="13.8" x14ac:dyDescent="0.25">
      <c r="A135" s="17" t="s">
        <v>22</v>
      </c>
      <c r="B135" s="11">
        <f t="shared" ref="B135:H135" si="48">IFERROR(AVERAGE(B129:B134),"-")</f>
        <v>1836.6375</v>
      </c>
      <c r="C135" s="11">
        <f t="shared" si="48"/>
        <v>1828.38</v>
      </c>
      <c r="D135" s="11">
        <f t="shared" si="48"/>
        <v>934.91499999999996</v>
      </c>
      <c r="E135" s="11">
        <f t="shared" si="48"/>
        <v>1782.3674999999998</v>
      </c>
      <c r="F135" s="11">
        <f t="shared" si="48"/>
        <v>1636.63</v>
      </c>
      <c r="G135" s="11">
        <f t="shared" si="48"/>
        <v>1806.5050000000001</v>
      </c>
      <c r="H135" s="11" t="str">
        <f t="shared" si="48"/>
        <v>-</v>
      </c>
    </row>
    <row r="136" spans="1:8" ht="13.8" x14ac:dyDescent="0.25">
      <c r="A136" s="102"/>
      <c r="B136" s="103"/>
      <c r="C136" s="103"/>
      <c r="D136" s="103"/>
      <c r="E136" s="103"/>
      <c r="F136" s="103"/>
      <c r="G136" s="103"/>
      <c r="H136" s="104"/>
    </row>
    <row r="137" spans="1:8" ht="13.8" x14ac:dyDescent="0.25">
      <c r="A137" s="18" t="s">
        <v>74</v>
      </c>
      <c r="B137" s="94"/>
      <c r="C137" s="95"/>
      <c r="D137" s="95"/>
      <c r="E137" s="95"/>
      <c r="F137" s="95"/>
      <c r="G137" s="95"/>
      <c r="H137" s="96"/>
    </row>
    <row r="138" spans="1:8" ht="13.8" x14ac:dyDescent="0.25">
      <c r="A138" s="30" t="s">
        <v>170</v>
      </c>
      <c r="B138" s="89"/>
      <c r="C138" s="89"/>
      <c r="D138" s="89"/>
      <c r="E138" s="89"/>
      <c r="F138" s="89"/>
      <c r="G138" s="89"/>
      <c r="H138" s="89"/>
    </row>
    <row r="139" spans="1:8" ht="13.8" x14ac:dyDescent="0.25">
      <c r="A139" s="30" t="s">
        <v>77</v>
      </c>
      <c r="B139" s="89">
        <v>1761.91</v>
      </c>
      <c r="C139" s="89">
        <v>1750</v>
      </c>
      <c r="D139" s="57">
        <v>856.26</v>
      </c>
      <c r="E139" s="89">
        <v>1543.27</v>
      </c>
      <c r="F139" s="89">
        <v>1433.86</v>
      </c>
      <c r="G139" s="89">
        <v>2000</v>
      </c>
      <c r="H139" s="89">
        <v>3400</v>
      </c>
    </row>
    <row r="140" spans="1:8" ht="13.8" x14ac:dyDescent="0.25">
      <c r="A140" s="31" t="s">
        <v>75</v>
      </c>
      <c r="B140" s="89"/>
      <c r="C140" s="89"/>
      <c r="D140" s="57">
        <v>797.16</v>
      </c>
      <c r="E140" s="57">
        <v>1500</v>
      </c>
      <c r="F140" s="57">
        <v>1450</v>
      </c>
      <c r="G140" s="89"/>
      <c r="H140" s="89"/>
    </row>
    <row r="141" spans="1:8" ht="13.8" x14ac:dyDescent="0.25">
      <c r="A141" s="30" t="s">
        <v>76</v>
      </c>
      <c r="B141" s="89">
        <v>1730.95</v>
      </c>
      <c r="C141" s="89"/>
      <c r="D141" s="57">
        <v>803.2</v>
      </c>
      <c r="E141" s="89">
        <v>1531.11</v>
      </c>
      <c r="F141" s="57">
        <v>1396.57</v>
      </c>
      <c r="G141" s="89">
        <v>1548.94</v>
      </c>
      <c r="H141" s="89">
        <v>2683.75</v>
      </c>
    </row>
    <row r="142" spans="1:8" ht="13.8" x14ac:dyDescent="0.25">
      <c r="A142" s="55" t="s">
        <v>22</v>
      </c>
      <c r="B142" s="58">
        <f>IFERROR(AVERAGE(B138:B141),"-")</f>
        <v>1746.43</v>
      </c>
      <c r="C142" s="58">
        <f t="shared" ref="C142:H142" si="49">IFERROR(AVERAGE(C138:C141),"-")</f>
        <v>1750</v>
      </c>
      <c r="D142" s="58">
        <f t="shared" si="49"/>
        <v>818.87333333333333</v>
      </c>
      <c r="E142" s="58">
        <f t="shared" si="49"/>
        <v>1524.7933333333333</v>
      </c>
      <c r="F142" s="58">
        <f t="shared" si="49"/>
        <v>1426.8099999999997</v>
      </c>
      <c r="G142" s="58">
        <f t="shared" si="49"/>
        <v>1774.47</v>
      </c>
      <c r="H142" s="58">
        <f t="shared" si="49"/>
        <v>3041.875</v>
      </c>
    </row>
    <row r="143" spans="1:8" ht="13.8" x14ac:dyDescent="0.25">
      <c r="A143" s="102"/>
      <c r="B143" s="108"/>
      <c r="C143" s="108"/>
      <c r="D143" s="108"/>
      <c r="E143" s="108"/>
      <c r="F143" s="108"/>
      <c r="G143" s="108"/>
      <c r="H143" s="109"/>
    </row>
    <row r="144" spans="1:8" ht="13.8" x14ac:dyDescent="0.25">
      <c r="A144" s="18" t="s">
        <v>78</v>
      </c>
      <c r="B144" s="97"/>
      <c r="C144" s="98"/>
      <c r="D144" s="98"/>
      <c r="E144" s="98"/>
      <c r="F144" s="98"/>
      <c r="G144" s="98"/>
      <c r="H144" s="99"/>
    </row>
    <row r="145" spans="1:8" ht="13.8" x14ac:dyDescent="0.25">
      <c r="A145" s="13" t="s">
        <v>79</v>
      </c>
      <c r="B145" s="14">
        <v>1593.47</v>
      </c>
      <c r="C145" s="14">
        <v>1448.14</v>
      </c>
      <c r="D145" s="14">
        <v>704.8</v>
      </c>
      <c r="E145" s="14">
        <v>1426.8</v>
      </c>
      <c r="F145" s="14">
        <v>1321.48</v>
      </c>
      <c r="G145" s="14">
        <v>1446.61</v>
      </c>
      <c r="H145" s="14">
        <v>2452.92</v>
      </c>
    </row>
    <row r="146" spans="1:8" ht="13.8" x14ac:dyDescent="0.25">
      <c r="A146" s="54" t="s">
        <v>173</v>
      </c>
      <c r="B146" s="89"/>
      <c r="C146" s="89"/>
      <c r="D146" s="89"/>
      <c r="E146" s="89"/>
      <c r="F146" s="89"/>
      <c r="G146" s="89"/>
      <c r="H146" s="89"/>
    </row>
    <row r="147" spans="1:8" ht="13.8" x14ac:dyDescent="0.25">
      <c r="A147" s="13" t="s">
        <v>80</v>
      </c>
      <c r="B147" s="89">
        <v>1753.04</v>
      </c>
      <c r="C147" s="89">
        <v>1760</v>
      </c>
      <c r="D147" s="89">
        <v>875</v>
      </c>
      <c r="E147" s="89">
        <v>1540.46</v>
      </c>
      <c r="F147" s="89">
        <v>1432.34</v>
      </c>
      <c r="G147" s="89">
        <v>1605.81</v>
      </c>
      <c r="H147" s="89">
        <v>2540</v>
      </c>
    </row>
    <row r="148" spans="1:8" ht="13.8" x14ac:dyDescent="0.25">
      <c r="A148" s="13" t="s">
        <v>81</v>
      </c>
      <c r="B148" s="14">
        <v>1774.79</v>
      </c>
      <c r="C148" s="14">
        <v>1715</v>
      </c>
      <c r="D148" s="14">
        <v>860.75</v>
      </c>
      <c r="E148" s="14">
        <v>1586.51</v>
      </c>
      <c r="F148" s="14">
        <v>1445.36</v>
      </c>
      <c r="G148" s="14">
        <v>2081.64</v>
      </c>
      <c r="H148" s="89"/>
    </row>
    <row r="149" spans="1:8" ht="13.8" x14ac:dyDescent="0.25">
      <c r="A149" s="13" t="s">
        <v>82</v>
      </c>
      <c r="B149" s="14">
        <v>1625.69</v>
      </c>
      <c r="C149" s="89">
        <v>1640</v>
      </c>
      <c r="D149" s="14">
        <v>759.09</v>
      </c>
      <c r="E149" s="89">
        <v>1426.49</v>
      </c>
      <c r="F149" s="14">
        <v>1358.46</v>
      </c>
      <c r="G149" s="14">
        <v>1579.32</v>
      </c>
      <c r="H149" s="89">
        <v>2500</v>
      </c>
    </row>
    <row r="150" spans="1:8" ht="13.8" x14ac:dyDescent="0.25">
      <c r="A150" s="17" t="s">
        <v>22</v>
      </c>
      <c r="B150" s="11">
        <f>IFERROR(AVERAGE(B145:B149),"-")</f>
        <v>1686.7474999999999</v>
      </c>
      <c r="C150" s="11">
        <f t="shared" ref="C150:H150" si="50">IFERROR(AVERAGE(C145:C149),"-")</f>
        <v>1640.7850000000001</v>
      </c>
      <c r="D150" s="11">
        <f t="shared" si="50"/>
        <v>799.91000000000008</v>
      </c>
      <c r="E150" s="11">
        <f t="shared" si="50"/>
        <v>1495.0650000000001</v>
      </c>
      <c r="F150" s="11">
        <f t="shared" si="50"/>
        <v>1389.4099999999999</v>
      </c>
      <c r="G150" s="11">
        <f t="shared" si="50"/>
        <v>1678.3449999999998</v>
      </c>
      <c r="H150" s="11">
        <f t="shared" si="50"/>
        <v>2497.64</v>
      </c>
    </row>
    <row r="151" spans="1:8" ht="13.8" x14ac:dyDescent="0.25">
      <c r="A151" s="102"/>
      <c r="B151" s="103"/>
      <c r="C151" s="103"/>
      <c r="D151" s="103"/>
      <c r="E151" s="103"/>
      <c r="F151" s="103"/>
      <c r="G151" s="103"/>
      <c r="H151" s="104"/>
    </row>
    <row r="152" spans="1:8" ht="13.8" x14ac:dyDescent="0.25">
      <c r="A152" s="18" t="s">
        <v>83</v>
      </c>
      <c r="B152" s="94"/>
      <c r="C152" s="95"/>
      <c r="D152" s="95"/>
      <c r="E152" s="95"/>
      <c r="F152" s="95"/>
      <c r="G152" s="95"/>
      <c r="H152" s="96"/>
    </row>
    <row r="153" spans="1:8" ht="13.8" x14ac:dyDescent="0.25">
      <c r="A153" s="28" t="s">
        <v>171</v>
      </c>
      <c r="B153" s="56">
        <v>1521.74</v>
      </c>
      <c r="C153" s="89"/>
      <c r="D153" s="56">
        <v>750</v>
      </c>
      <c r="E153" s="56">
        <v>1490.41</v>
      </c>
      <c r="F153" s="56">
        <v>1403.33</v>
      </c>
      <c r="G153" s="89">
        <v>1531.33</v>
      </c>
      <c r="H153" s="56">
        <v>2496.27</v>
      </c>
    </row>
    <row r="154" spans="1:8" ht="13.8" x14ac:dyDescent="0.25">
      <c r="A154" s="28" t="s">
        <v>87</v>
      </c>
      <c r="B154" s="56">
        <v>1666.6</v>
      </c>
      <c r="C154" s="56">
        <v>1600</v>
      </c>
      <c r="D154" s="56">
        <v>682.22</v>
      </c>
      <c r="E154" s="56">
        <v>1435.44</v>
      </c>
      <c r="F154" s="56">
        <v>1390.94</v>
      </c>
      <c r="G154" s="56">
        <v>1539.77</v>
      </c>
      <c r="H154" s="89"/>
    </row>
    <row r="155" spans="1:8" ht="13.8" x14ac:dyDescent="0.25">
      <c r="A155" s="28" t="s">
        <v>88</v>
      </c>
      <c r="B155" s="56">
        <v>1723.02</v>
      </c>
      <c r="C155" s="56">
        <v>1636.31</v>
      </c>
      <c r="D155" s="56">
        <v>796.05</v>
      </c>
      <c r="E155" s="56">
        <v>1508.22</v>
      </c>
      <c r="F155" s="56">
        <v>1456.63</v>
      </c>
      <c r="G155" s="56">
        <v>1525.5</v>
      </c>
      <c r="H155" s="56">
        <v>2706.67</v>
      </c>
    </row>
    <row r="156" spans="1:8" ht="13.8" x14ac:dyDescent="0.25">
      <c r="A156" s="28" t="s">
        <v>84</v>
      </c>
      <c r="B156" s="56">
        <v>1746.43</v>
      </c>
      <c r="C156" s="56">
        <v>1616.68</v>
      </c>
      <c r="D156" s="56">
        <v>757.49</v>
      </c>
      <c r="E156" s="56">
        <v>1545.48</v>
      </c>
      <c r="F156" s="56">
        <v>1481.09</v>
      </c>
      <c r="G156" s="56">
        <v>1578.54</v>
      </c>
      <c r="H156" s="56">
        <v>2737.43</v>
      </c>
    </row>
    <row r="157" spans="1:8" ht="13.8" x14ac:dyDescent="0.25">
      <c r="A157" s="28" t="s">
        <v>85</v>
      </c>
      <c r="B157" s="56">
        <v>1579.68</v>
      </c>
      <c r="C157" s="56">
        <v>1574.83</v>
      </c>
      <c r="D157" s="56">
        <v>673.9</v>
      </c>
      <c r="E157" s="89">
        <v>1387.96</v>
      </c>
      <c r="F157" s="56">
        <v>1257.8699999999999</v>
      </c>
      <c r="G157" s="56">
        <v>1408.49</v>
      </c>
      <c r="H157" s="56">
        <v>2469.79</v>
      </c>
    </row>
    <row r="158" spans="1:8" ht="13.8" x14ac:dyDescent="0.25">
      <c r="A158" s="28" t="s">
        <v>86</v>
      </c>
      <c r="B158" s="56">
        <v>1728.94</v>
      </c>
      <c r="C158" s="56">
        <v>1749.88</v>
      </c>
      <c r="D158" s="56">
        <v>776.65</v>
      </c>
      <c r="E158" s="56">
        <v>1542.1</v>
      </c>
      <c r="F158" s="56">
        <v>1455.26</v>
      </c>
      <c r="G158" s="56">
        <v>1563.54</v>
      </c>
      <c r="H158" s="56">
        <v>2554.8200000000002</v>
      </c>
    </row>
    <row r="159" spans="1:8" ht="13.8" x14ac:dyDescent="0.25">
      <c r="A159" s="17" t="s">
        <v>22</v>
      </c>
      <c r="B159" s="11">
        <f>IFERROR(AVERAGE(B153:B158),"-")</f>
        <v>1661.0683333333336</v>
      </c>
      <c r="C159" s="11">
        <f t="shared" ref="C159:H159" si="51">IFERROR(AVERAGE(C153:C158),"-")</f>
        <v>1635.54</v>
      </c>
      <c r="D159" s="11">
        <f t="shared" si="51"/>
        <v>739.3850000000001</v>
      </c>
      <c r="E159" s="11">
        <f t="shared" si="51"/>
        <v>1484.9350000000002</v>
      </c>
      <c r="F159" s="11">
        <f t="shared" si="51"/>
        <v>1407.5199999999998</v>
      </c>
      <c r="G159" s="11">
        <f t="shared" si="51"/>
        <v>1524.5283333333334</v>
      </c>
      <c r="H159" s="11">
        <f t="shared" si="51"/>
        <v>2592.9960000000001</v>
      </c>
    </row>
    <row r="160" spans="1:8" ht="13.8" x14ac:dyDescent="0.25">
      <c r="A160" s="102"/>
      <c r="B160" s="103"/>
      <c r="C160" s="103"/>
      <c r="D160" s="103"/>
      <c r="E160" s="103"/>
      <c r="F160" s="103"/>
      <c r="G160" s="103"/>
      <c r="H160" s="104"/>
    </row>
    <row r="161" spans="1:8" ht="13.8" x14ac:dyDescent="0.25">
      <c r="A161" s="18" t="s">
        <v>89</v>
      </c>
      <c r="B161" s="97"/>
      <c r="C161" s="98"/>
      <c r="D161" s="98"/>
      <c r="E161" s="98"/>
      <c r="F161" s="98"/>
      <c r="G161" s="98"/>
      <c r="H161" s="99"/>
    </row>
    <row r="162" spans="1:8" ht="13.8" x14ac:dyDescent="0.25">
      <c r="A162" s="13" t="s">
        <v>90</v>
      </c>
      <c r="B162" s="14">
        <v>1602.98</v>
      </c>
      <c r="C162" s="14">
        <v>1563.28</v>
      </c>
      <c r="D162" s="14">
        <v>774.77</v>
      </c>
      <c r="E162" s="14">
        <v>1454.83</v>
      </c>
      <c r="F162" s="14">
        <v>1385.1</v>
      </c>
      <c r="G162" s="14">
        <v>1505.57</v>
      </c>
      <c r="H162" s="14">
        <v>2485.29</v>
      </c>
    </row>
    <row r="163" spans="1:8" ht="13.8" x14ac:dyDescent="0.25">
      <c r="A163" s="13" t="s">
        <v>91</v>
      </c>
      <c r="B163" s="14">
        <v>1644.26</v>
      </c>
      <c r="C163" s="89"/>
      <c r="D163" s="14">
        <v>700</v>
      </c>
      <c r="E163" s="14">
        <v>1466.88</v>
      </c>
      <c r="F163" s="14">
        <v>1362.21</v>
      </c>
      <c r="G163" s="89">
        <v>1474</v>
      </c>
      <c r="H163" s="14">
        <v>2650</v>
      </c>
    </row>
    <row r="164" spans="1:8" ht="13.8" x14ac:dyDescent="0.25">
      <c r="A164" s="13" t="s">
        <v>92</v>
      </c>
      <c r="B164" s="14">
        <v>1613.2</v>
      </c>
      <c r="C164" s="14">
        <v>1595.18</v>
      </c>
      <c r="D164" s="14">
        <v>715.87</v>
      </c>
      <c r="E164" s="14">
        <v>1441.35</v>
      </c>
      <c r="F164" s="14">
        <v>1358.06</v>
      </c>
      <c r="G164" s="14">
        <v>1462.86</v>
      </c>
      <c r="H164" s="14">
        <v>2483.23</v>
      </c>
    </row>
    <row r="165" spans="1:8" ht="13.8" x14ac:dyDescent="0.25">
      <c r="A165" s="13" t="s">
        <v>93</v>
      </c>
      <c r="B165" s="14">
        <v>1627.41</v>
      </c>
      <c r="C165" s="14">
        <v>1575.29</v>
      </c>
      <c r="D165" s="14">
        <v>768.44</v>
      </c>
      <c r="E165" s="14">
        <v>1429.17</v>
      </c>
      <c r="F165" s="14">
        <v>1366.19</v>
      </c>
      <c r="G165" s="14">
        <v>1439.81</v>
      </c>
      <c r="H165" s="14">
        <v>2493.06</v>
      </c>
    </row>
    <row r="166" spans="1:8" ht="13.8" x14ac:dyDescent="0.25">
      <c r="A166" s="17" t="s">
        <v>22</v>
      </c>
      <c r="B166" s="11">
        <f t="shared" ref="B166:H166" si="52">IFERROR(AVERAGE(B162:B165),"-")</f>
        <v>1621.9624999999999</v>
      </c>
      <c r="C166" s="11">
        <f t="shared" si="52"/>
        <v>1577.9166666666667</v>
      </c>
      <c r="D166" s="11">
        <f t="shared" si="52"/>
        <v>739.77</v>
      </c>
      <c r="E166" s="11">
        <f t="shared" si="52"/>
        <v>1448.0574999999999</v>
      </c>
      <c r="F166" s="11">
        <f t="shared" si="52"/>
        <v>1367.8899999999999</v>
      </c>
      <c r="G166" s="11">
        <f t="shared" si="52"/>
        <v>1470.56</v>
      </c>
      <c r="H166" s="11">
        <f t="shared" si="52"/>
        <v>2527.895</v>
      </c>
    </row>
    <row r="167" spans="1:8" ht="13.8" x14ac:dyDescent="0.25">
      <c r="A167" s="102"/>
      <c r="B167" s="103"/>
      <c r="C167" s="103"/>
      <c r="D167" s="103"/>
      <c r="E167" s="103"/>
      <c r="F167" s="103"/>
      <c r="G167" s="103"/>
      <c r="H167" s="104"/>
    </row>
    <row r="168" spans="1:8" ht="13.8" x14ac:dyDescent="0.25">
      <c r="A168" s="18" t="s">
        <v>94</v>
      </c>
      <c r="B168" s="97"/>
      <c r="C168" s="98"/>
      <c r="D168" s="98"/>
      <c r="E168" s="98"/>
      <c r="F168" s="98"/>
      <c r="G168" s="98"/>
      <c r="H168" s="99"/>
    </row>
    <row r="169" spans="1:8" ht="13.8" x14ac:dyDescent="0.25">
      <c r="A169" s="13" t="s">
        <v>95</v>
      </c>
      <c r="B169" s="14"/>
      <c r="C169" s="89"/>
      <c r="D169" s="14"/>
      <c r="E169" s="14"/>
      <c r="F169" s="14"/>
      <c r="G169" s="14"/>
      <c r="H169" s="89"/>
    </row>
    <row r="170" spans="1:8" ht="13.8" x14ac:dyDescent="0.25">
      <c r="A170" s="13" t="s">
        <v>96</v>
      </c>
      <c r="B170" s="14">
        <v>1656.03</v>
      </c>
      <c r="C170" s="89"/>
      <c r="D170" s="14">
        <v>755</v>
      </c>
      <c r="E170" s="14">
        <v>1531.45</v>
      </c>
      <c r="F170" s="14">
        <v>1432.81</v>
      </c>
      <c r="G170" s="14">
        <v>1523.73</v>
      </c>
      <c r="H170" s="14">
        <v>2650</v>
      </c>
    </row>
    <row r="171" spans="1:8" ht="13.8" x14ac:dyDescent="0.25">
      <c r="A171" s="13" t="s">
        <v>97</v>
      </c>
      <c r="B171" s="14"/>
      <c r="C171" s="89"/>
      <c r="D171" s="14"/>
      <c r="E171" s="14"/>
      <c r="F171" s="14"/>
      <c r="G171" s="14"/>
      <c r="H171" s="89"/>
    </row>
    <row r="172" spans="1:8" ht="13.8" x14ac:dyDescent="0.25">
      <c r="A172" s="13" t="s">
        <v>98</v>
      </c>
      <c r="B172" s="14">
        <v>1634.79</v>
      </c>
      <c r="C172" s="14"/>
      <c r="D172" s="14">
        <v>729.32</v>
      </c>
      <c r="E172" s="14">
        <v>1489.56</v>
      </c>
      <c r="F172" s="14">
        <v>1393.05</v>
      </c>
      <c r="G172" s="14">
        <v>1437.44</v>
      </c>
      <c r="H172" s="14">
        <v>2544.83</v>
      </c>
    </row>
    <row r="173" spans="1:8" ht="13.8" x14ac:dyDescent="0.25">
      <c r="A173" s="17" t="s">
        <v>22</v>
      </c>
      <c r="B173" s="11">
        <f>IFERROR(AVERAGE(B169:B172),"-")</f>
        <v>1645.4099999999999</v>
      </c>
      <c r="C173" s="11" t="str">
        <f t="shared" ref="C173:H173" si="53">IFERROR(AVERAGE(C169:C172),"-")</f>
        <v>-</v>
      </c>
      <c r="D173" s="11">
        <f t="shared" si="53"/>
        <v>742.16000000000008</v>
      </c>
      <c r="E173" s="11">
        <f t="shared" si="53"/>
        <v>1510.5050000000001</v>
      </c>
      <c r="F173" s="11">
        <f t="shared" si="53"/>
        <v>1412.9299999999998</v>
      </c>
      <c r="G173" s="11">
        <f t="shared" si="53"/>
        <v>1480.585</v>
      </c>
      <c r="H173" s="11">
        <f t="shared" si="53"/>
        <v>2597.415</v>
      </c>
    </row>
    <row r="174" spans="1:8" ht="13.8" x14ac:dyDescent="0.25">
      <c r="A174" s="105"/>
      <c r="B174" s="106"/>
      <c r="C174" s="106"/>
      <c r="D174" s="106"/>
      <c r="E174" s="106"/>
      <c r="F174" s="106"/>
      <c r="G174" s="106"/>
      <c r="H174" s="107"/>
    </row>
    <row r="175" spans="1:8" ht="13.8" x14ac:dyDescent="0.25">
      <c r="A175" s="18" t="s">
        <v>99</v>
      </c>
      <c r="B175" s="111"/>
      <c r="C175" s="98"/>
      <c r="D175" s="98"/>
      <c r="E175" s="98"/>
      <c r="F175" s="98"/>
      <c r="G175" s="98"/>
      <c r="H175" s="99"/>
    </row>
    <row r="176" spans="1:8" ht="13.8" x14ac:dyDescent="0.25">
      <c r="A176" s="54" t="s">
        <v>172</v>
      </c>
      <c r="B176" s="87">
        <v>1611.82</v>
      </c>
      <c r="C176" s="87">
        <v>1549.71</v>
      </c>
      <c r="D176" s="87">
        <v>711.21</v>
      </c>
      <c r="E176" s="87">
        <v>1411.71</v>
      </c>
      <c r="F176" s="87">
        <v>1337.32</v>
      </c>
      <c r="G176" s="87">
        <v>1430</v>
      </c>
      <c r="H176" s="89"/>
    </row>
    <row r="177" spans="1:8" ht="13.8" x14ac:dyDescent="0.25">
      <c r="A177" s="17" t="s">
        <v>22</v>
      </c>
      <c r="B177" s="11">
        <f>IFERROR(AVERAGE(B176),"-")</f>
        <v>1611.82</v>
      </c>
      <c r="C177" s="11">
        <f t="shared" ref="C177:H177" si="54">IFERROR(AVERAGE(C176),"-")</f>
        <v>1549.71</v>
      </c>
      <c r="D177" s="11">
        <f t="shared" si="54"/>
        <v>711.21</v>
      </c>
      <c r="E177" s="11">
        <f t="shared" si="54"/>
        <v>1411.71</v>
      </c>
      <c r="F177" s="11">
        <f t="shared" si="54"/>
        <v>1337.32</v>
      </c>
      <c r="G177" s="11">
        <f t="shared" si="54"/>
        <v>1430</v>
      </c>
      <c r="H177" s="11" t="str">
        <f t="shared" si="54"/>
        <v>-</v>
      </c>
    </row>
    <row r="178" spans="1:8" ht="13.8" x14ac:dyDescent="0.25"/>
    <row r="179" spans="1:8" ht="13.8" x14ac:dyDescent="0.25">
      <c r="A179" s="33"/>
      <c r="B179" s="22"/>
      <c r="C179" s="22"/>
      <c r="D179" s="22"/>
      <c r="E179" s="22"/>
      <c r="F179" s="22"/>
      <c r="G179" s="22"/>
      <c r="H179" s="22"/>
    </row>
    <row r="180" spans="1:8" ht="13.8" x14ac:dyDescent="0.25">
      <c r="A180" s="22"/>
      <c r="B180" s="22"/>
      <c r="C180" s="23"/>
      <c r="D180" s="23"/>
      <c r="E180" s="23"/>
      <c r="F180" s="23"/>
      <c r="G180" s="23"/>
      <c r="H180" s="23"/>
    </row>
    <row r="181" spans="1:8" ht="13.8" x14ac:dyDescent="0.25">
      <c r="A181" s="24" t="s">
        <v>103</v>
      </c>
      <c r="B181" s="24"/>
      <c r="C181" s="24"/>
      <c r="D181" s="24" t="s">
        <v>104</v>
      </c>
      <c r="E181" s="25"/>
      <c r="F181" s="24"/>
      <c r="G181" s="64" t="s">
        <v>105</v>
      </c>
      <c r="H181" s="67"/>
    </row>
    <row r="182" spans="1:8" ht="13.8" x14ac:dyDescent="0.25">
      <c r="A182" s="23"/>
      <c r="B182" s="23"/>
      <c r="C182" s="23"/>
      <c r="D182" s="23"/>
      <c r="E182" s="66"/>
      <c r="F182" s="23"/>
      <c r="G182" s="23"/>
      <c r="H182" s="67"/>
    </row>
    <row r="183" spans="1:8" ht="13.8" x14ac:dyDescent="0.25">
      <c r="A183" s="24"/>
      <c r="B183" s="24"/>
      <c r="C183" s="23"/>
      <c r="D183" s="24"/>
      <c r="E183" s="66"/>
      <c r="F183" s="66"/>
      <c r="G183" s="65"/>
      <c r="H183" s="67"/>
    </row>
    <row r="184" spans="1:8" ht="13.8" x14ac:dyDescent="0.25">
      <c r="A184" s="112" t="s">
        <v>193</v>
      </c>
      <c r="B184" s="112"/>
      <c r="C184" s="113"/>
      <c r="D184" s="66" t="s">
        <v>165</v>
      </c>
      <c r="E184" s="25"/>
      <c r="F184" s="65"/>
      <c r="G184" s="100" t="s">
        <v>183</v>
      </c>
      <c r="H184" s="101"/>
    </row>
    <row r="185" spans="1:8" ht="15" x14ac:dyDescent="0.25">
      <c r="A185" s="74" t="s">
        <v>194</v>
      </c>
      <c r="B185" s="71"/>
      <c r="C185" s="71"/>
      <c r="D185" s="26" t="s">
        <v>166</v>
      </c>
      <c r="E185" s="25"/>
      <c r="F185" s="64"/>
      <c r="G185" s="110" t="s">
        <v>192</v>
      </c>
      <c r="H185" s="101"/>
    </row>
    <row r="186" spans="1:8" ht="13.8" x14ac:dyDescent="0.25">
      <c r="A186" s="7"/>
      <c r="B186" s="7"/>
      <c r="C186" s="7"/>
      <c r="D186" s="7"/>
      <c r="E186" s="7"/>
      <c r="F186" s="7"/>
      <c r="G186" s="7"/>
      <c r="H186" s="7"/>
    </row>
    <row r="187" spans="1:8" ht="13.8" x14ac:dyDescent="0.25">
      <c r="A187" s="7"/>
      <c r="B187" s="7"/>
      <c r="C187" s="7"/>
      <c r="D187" s="7"/>
      <c r="E187" s="7"/>
      <c r="F187" s="7"/>
      <c r="G187" s="7"/>
      <c r="H187" s="7"/>
    </row>
    <row r="188" spans="1:8" ht="13.8" x14ac:dyDescent="0.25">
      <c r="A188" s="7"/>
      <c r="B188" s="7"/>
      <c r="C188" s="7"/>
      <c r="D188" s="7"/>
      <c r="E188" s="7"/>
      <c r="F188" s="7"/>
      <c r="G188" s="7"/>
      <c r="H188" s="7"/>
    </row>
    <row r="189" spans="1:8" ht="13.8" x14ac:dyDescent="0.25">
      <c r="A189" s="7"/>
      <c r="B189" s="7"/>
      <c r="C189" s="7"/>
      <c r="D189" s="7"/>
      <c r="E189" s="7"/>
      <c r="F189" s="7"/>
      <c r="G189" s="7"/>
      <c r="H189" s="7"/>
    </row>
    <row r="190" spans="1:8" ht="13.8" x14ac:dyDescent="0.25">
      <c r="A190" s="7"/>
      <c r="B190" s="7"/>
      <c r="C190" s="7"/>
      <c r="D190" s="7"/>
      <c r="E190" s="7"/>
      <c r="F190" s="7"/>
      <c r="G190" s="7"/>
      <c r="H190" s="7"/>
    </row>
    <row r="191" spans="1:8" ht="13.8" x14ac:dyDescent="0.25">
      <c r="A191" s="7"/>
      <c r="B191" s="7"/>
      <c r="C191" s="7"/>
      <c r="D191" s="7"/>
      <c r="E191" s="7"/>
      <c r="F191" s="7"/>
      <c r="G191" s="7"/>
      <c r="H191" s="7"/>
    </row>
    <row r="192" spans="1:8" ht="13.8" x14ac:dyDescent="0.25">
      <c r="A192" s="7"/>
      <c r="B192" s="7"/>
      <c r="C192" s="7"/>
      <c r="D192" s="7"/>
      <c r="E192" s="7"/>
      <c r="F192" s="7"/>
      <c r="G192" s="7"/>
      <c r="H192" s="7"/>
    </row>
    <row r="193" spans="1:8" ht="13.8" x14ac:dyDescent="0.25">
      <c r="A193" s="7"/>
      <c r="B193" s="7"/>
      <c r="C193" s="7"/>
      <c r="D193" s="7"/>
      <c r="E193" s="7"/>
      <c r="F193" s="7"/>
      <c r="G193" s="7"/>
      <c r="H193" s="7"/>
    </row>
    <row r="194" spans="1:8" ht="13.8" x14ac:dyDescent="0.25">
      <c r="A194" s="7"/>
      <c r="B194" s="7"/>
      <c r="C194" s="7"/>
      <c r="D194" s="7"/>
      <c r="E194" s="7"/>
      <c r="F194" s="7"/>
      <c r="G194" s="7"/>
      <c r="H194" s="7"/>
    </row>
    <row r="195" spans="1:8" ht="13.8" x14ac:dyDescent="0.25">
      <c r="A195" s="7"/>
      <c r="B195" s="7"/>
      <c r="C195" s="7"/>
      <c r="D195" s="7"/>
      <c r="E195" s="7"/>
      <c r="F195" s="7"/>
      <c r="G195" s="7"/>
      <c r="H195" s="7"/>
    </row>
  </sheetData>
  <mergeCells count="45">
    <mergeCell ref="B92:H92"/>
    <mergeCell ref="A99:H99"/>
    <mergeCell ref="A50:H50"/>
    <mergeCell ref="A11:H11"/>
    <mergeCell ref="A12:H12"/>
    <mergeCell ref="B51:H51"/>
    <mergeCell ref="B60:H60"/>
    <mergeCell ref="A59:H59"/>
    <mergeCell ref="A41:H41"/>
    <mergeCell ref="A42:H42"/>
    <mergeCell ref="A43:H43"/>
    <mergeCell ref="A13:A14"/>
    <mergeCell ref="A15:H15"/>
    <mergeCell ref="B47:H47"/>
    <mergeCell ref="A10:H10"/>
    <mergeCell ref="B67:H67"/>
    <mergeCell ref="B137:H137"/>
    <mergeCell ref="B144:H144"/>
    <mergeCell ref="A73:H73"/>
    <mergeCell ref="A83:H83"/>
    <mergeCell ref="A91:H91"/>
    <mergeCell ref="A108:H108"/>
    <mergeCell ref="A116:H116"/>
    <mergeCell ref="B74:H74"/>
    <mergeCell ref="B84:H84"/>
    <mergeCell ref="B100:H100"/>
    <mergeCell ref="B109:H109"/>
    <mergeCell ref="B123:H123"/>
    <mergeCell ref="A66:H66"/>
    <mergeCell ref="A122:H122"/>
    <mergeCell ref="G185:H185"/>
    <mergeCell ref="A174:H174"/>
    <mergeCell ref="A167:H167"/>
    <mergeCell ref="B175:H175"/>
    <mergeCell ref="A184:C184"/>
    <mergeCell ref="A127:H127"/>
    <mergeCell ref="A136:H136"/>
    <mergeCell ref="A143:H143"/>
    <mergeCell ref="A151:H151"/>
    <mergeCell ref="B128:H128"/>
    <mergeCell ref="B152:H152"/>
    <mergeCell ref="B161:H161"/>
    <mergeCell ref="B168:H168"/>
    <mergeCell ref="G184:H184"/>
    <mergeCell ref="A160:H160"/>
  </mergeCells>
  <pageMargins left="0.7" right="0.7" top="0.75" bottom="0.75" header="0.3" footer="0.3"/>
  <pageSetup paperSize="9" scale="74" fitToHeight="0" orientation="landscape" r:id="rId1"/>
  <headerFooter differentFirst="1">
    <oddFooter>&amp;R&amp;G</oddFooter>
    <firstFooter>&amp;R&amp;G</firstFooter>
  </headerFooter>
  <rowBreaks count="4" manualBreakCount="4">
    <brk id="40" max="7" man="1"/>
    <brk id="83" max="7" man="1"/>
    <brk id="127" max="7" man="1"/>
    <brk id="167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25"/>
  <cols>
    <col min="1" max="1" width="14.5546875" style="36" customWidth="1"/>
    <col min="2" max="2" width="37.77734375" style="4" customWidth="1"/>
    <col min="3" max="10" width="15.77734375" style="4" customWidth="1"/>
    <col min="11" max="11" width="11.21875" style="39" customWidth="1"/>
    <col min="12" max="18" width="17.77734375" style="4" customWidth="1"/>
    <col min="19" max="257" width="9.21875" style="4"/>
    <col min="258" max="258" width="11.77734375" style="4" customWidth="1"/>
    <col min="259" max="259" width="14.77734375" style="4" customWidth="1"/>
    <col min="260" max="260" width="11.21875" style="4" customWidth="1"/>
    <col min="261" max="261" width="10.5546875" style="4" customWidth="1"/>
    <col min="262" max="262" width="8.21875" style="4" customWidth="1"/>
    <col min="263" max="513" width="9.21875" style="4"/>
    <col min="514" max="514" width="11.77734375" style="4" customWidth="1"/>
    <col min="515" max="515" width="14.77734375" style="4" customWidth="1"/>
    <col min="516" max="516" width="11.21875" style="4" customWidth="1"/>
    <col min="517" max="517" width="10.5546875" style="4" customWidth="1"/>
    <col min="518" max="518" width="8.21875" style="4" customWidth="1"/>
    <col min="519" max="769" width="9.21875" style="4"/>
    <col min="770" max="770" width="11.77734375" style="4" customWidth="1"/>
    <col min="771" max="771" width="14.77734375" style="4" customWidth="1"/>
    <col min="772" max="772" width="11.21875" style="4" customWidth="1"/>
    <col min="773" max="773" width="10.5546875" style="4" customWidth="1"/>
    <col min="774" max="774" width="8.21875" style="4" customWidth="1"/>
    <col min="775" max="1025" width="9.21875" style="4"/>
    <col min="1026" max="1026" width="11.77734375" style="4" customWidth="1"/>
    <col min="1027" max="1027" width="14.77734375" style="4" customWidth="1"/>
    <col min="1028" max="1028" width="11.21875" style="4" customWidth="1"/>
    <col min="1029" max="1029" width="10.5546875" style="4" customWidth="1"/>
    <col min="1030" max="1030" width="8.21875" style="4" customWidth="1"/>
    <col min="1031" max="1281" width="9.21875" style="4"/>
    <col min="1282" max="1282" width="11.77734375" style="4" customWidth="1"/>
    <col min="1283" max="1283" width="14.77734375" style="4" customWidth="1"/>
    <col min="1284" max="1284" width="11.21875" style="4" customWidth="1"/>
    <col min="1285" max="1285" width="10.5546875" style="4" customWidth="1"/>
    <col min="1286" max="1286" width="8.21875" style="4" customWidth="1"/>
    <col min="1287" max="1537" width="9.21875" style="4"/>
    <col min="1538" max="1538" width="11.77734375" style="4" customWidth="1"/>
    <col min="1539" max="1539" width="14.77734375" style="4" customWidth="1"/>
    <col min="1540" max="1540" width="11.21875" style="4" customWidth="1"/>
    <col min="1541" max="1541" width="10.5546875" style="4" customWidth="1"/>
    <col min="1542" max="1542" width="8.21875" style="4" customWidth="1"/>
    <col min="1543" max="1793" width="9.21875" style="4"/>
    <col min="1794" max="1794" width="11.77734375" style="4" customWidth="1"/>
    <col min="1795" max="1795" width="14.77734375" style="4" customWidth="1"/>
    <col min="1796" max="1796" width="11.21875" style="4" customWidth="1"/>
    <col min="1797" max="1797" width="10.5546875" style="4" customWidth="1"/>
    <col min="1798" max="1798" width="8.21875" style="4" customWidth="1"/>
    <col min="1799" max="2049" width="9.21875" style="4"/>
    <col min="2050" max="2050" width="11.77734375" style="4" customWidth="1"/>
    <col min="2051" max="2051" width="14.77734375" style="4" customWidth="1"/>
    <col min="2052" max="2052" width="11.21875" style="4" customWidth="1"/>
    <col min="2053" max="2053" width="10.5546875" style="4" customWidth="1"/>
    <col min="2054" max="2054" width="8.21875" style="4" customWidth="1"/>
    <col min="2055" max="2305" width="9.21875" style="4"/>
    <col min="2306" max="2306" width="11.77734375" style="4" customWidth="1"/>
    <col min="2307" max="2307" width="14.77734375" style="4" customWidth="1"/>
    <col min="2308" max="2308" width="11.21875" style="4" customWidth="1"/>
    <col min="2309" max="2309" width="10.5546875" style="4" customWidth="1"/>
    <col min="2310" max="2310" width="8.21875" style="4" customWidth="1"/>
    <col min="2311" max="2561" width="9.21875" style="4"/>
    <col min="2562" max="2562" width="11.77734375" style="4" customWidth="1"/>
    <col min="2563" max="2563" width="14.77734375" style="4" customWidth="1"/>
    <col min="2564" max="2564" width="11.21875" style="4" customWidth="1"/>
    <col min="2565" max="2565" width="10.5546875" style="4" customWidth="1"/>
    <col min="2566" max="2566" width="8.21875" style="4" customWidth="1"/>
    <col min="2567" max="2817" width="9.21875" style="4"/>
    <col min="2818" max="2818" width="11.77734375" style="4" customWidth="1"/>
    <col min="2819" max="2819" width="14.77734375" style="4" customWidth="1"/>
    <col min="2820" max="2820" width="11.21875" style="4" customWidth="1"/>
    <col min="2821" max="2821" width="10.5546875" style="4" customWidth="1"/>
    <col min="2822" max="2822" width="8.21875" style="4" customWidth="1"/>
    <col min="2823" max="3073" width="9.21875" style="4"/>
    <col min="3074" max="3074" width="11.77734375" style="4" customWidth="1"/>
    <col min="3075" max="3075" width="14.77734375" style="4" customWidth="1"/>
    <col min="3076" max="3076" width="11.21875" style="4" customWidth="1"/>
    <col min="3077" max="3077" width="10.5546875" style="4" customWidth="1"/>
    <col min="3078" max="3078" width="8.21875" style="4" customWidth="1"/>
    <col min="3079" max="3329" width="9.21875" style="4"/>
    <col min="3330" max="3330" width="11.77734375" style="4" customWidth="1"/>
    <col min="3331" max="3331" width="14.77734375" style="4" customWidth="1"/>
    <col min="3332" max="3332" width="11.21875" style="4" customWidth="1"/>
    <col min="3333" max="3333" width="10.5546875" style="4" customWidth="1"/>
    <col min="3334" max="3334" width="8.21875" style="4" customWidth="1"/>
    <col min="3335" max="3585" width="9.21875" style="4"/>
    <col min="3586" max="3586" width="11.77734375" style="4" customWidth="1"/>
    <col min="3587" max="3587" width="14.77734375" style="4" customWidth="1"/>
    <col min="3588" max="3588" width="11.21875" style="4" customWidth="1"/>
    <col min="3589" max="3589" width="10.5546875" style="4" customWidth="1"/>
    <col min="3590" max="3590" width="8.21875" style="4" customWidth="1"/>
    <col min="3591" max="3841" width="9.21875" style="4"/>
    <col min="3842" max="3842" width="11.77734375" style="4" customWidth="1"/>
    <col min="3843" max="3843" width="14.77734375" style="4" customWidth="1"/>
    <col min="3844" max="3844" width="11.21875" style="4" customWidth="1"/>
    <col min="3845" max="3845" width="10.5546875" style="4" customWidth="1"/>
    <col min="3846" max="3846" width="8.21875" style="4" customWidth="1"/>
    <col min="3847" max="4097" width="9.21875" style="4"/>
    <col min="4098" max="4098" width="11.77734375" style="4" customWidth="1"/>
    <col min="4099" max="4099" width="14.77734375" style="4" customWidth="1"/>
    <col min="4100" max="4100" width="11.21875" style="4" customWidth="1"/>
    <col min="4101" max="4101" width="10.5546875" style="4" customWidth="1"/>
    <col min="4102" max="4102" width="8.21875" style="4" customWidth="1"/>
    <col min="4103" max="4353" width="9.21875" style="4"/>
    <col min="4354" max="4354" width="11.77734375" style="4" customWidth="1"/>
    <col min="4355" max="4355" width="14.77734375" style="4" customWidth="1"/>
    <col min="4356" max="4356" width="11.21875" style="4" customWidth="1"/>
    <col min="4357" max="4357" width="10.5546875" style="4" customWidth="1"/>
    <col min="4358" max="4358" width="8.21875" style="4" customWidth="1"/>
    <col min="4359" max="4609" width="9.21875" style="4"/>
    <col min="4610" max="4610" width="11.77734375" style="4" customWidth="1"/>
    <col min="4611" max="4611" width="14.77734375" style="4" customWidth="1"/>
    <col min="4612" max="4612" width="11.21875" style="4" customWidth="1"/>
    <col min="4613" max="4613" width="10.5546875" style="4" customWidth="1"/>
    <col min="4614" max="4614" width="8.21875" style="4" customWidth="1"/>
    <col min="4615" max="4865" width="9.21875" style="4"/>
    <col min="4866" max="4866" width="11.77734375" style="4" customWidth="1"/>
    <col min="4867" max="4867" width="14.77734375" style="4" customWidth="1"/>
    <col min="4868" max="4868" width="11.21875" style="4" customWidth="1"/>
    <col min="4869" max="4869" width="10.5546875" style="4" customWidth="1"/>
    <col min="4870" max="4870" width="8.21875" style="4" customWidth="1"/>
    <col min="4871" max="5121" width="9.21875" style="4"/>
    <col min="5122" max="5122" width="11.77734375" style="4" customWidth="1"/>
    <col min="5123" max="5123" width="14.77734375" style="4" customWidth="1"/>
    <col min="5124" max="5124" width="11.21875" style="4" customWidth="1"/>
    <col min="5125" max="5125" width="10.5546875" style="4" customWidth="1"/>
    <col min="5126" max="5126" width="8.21875" style="4" customWidth="1"/>
    <col min="5127" max="5377" width="9.21875" style="4"/>
    <col min="5378" max="5378" width="11.77734375" style="4" customWidth="1"/>
    <col min="5379" max="5379" width="14.77734375" style="4" customWidth="1"/>
    <col min="5380" max="5380" width="11.21875" style="4" customWidth="1"/>
    <col min="5381" max="5381" width="10.5546875" style="4" customWidth="1"/>
    <col min="5382" max="5382" width="8.21875" style="4" customWidth="1"/>
    <col min="5383" max="5633" width="9.21875" style="4"/>
    <col min="5634" max="5634" width="11.77734375" style="4" customWidth="1"/>
    <col min="5635" max="5635" width="14.77734375" style="4" customWidth="1"/>
    <col min="5636" max="5636" width="11.21875" style="4" customWidth="1"/>
    <col min="5637" max="5637" width="10.5546875" style="4" customWidth="1"/>
    <col min="5638" max="5638" width="8.21875" style="4" customWidth="1"/>
    <col min="5639" max="5889" width="9.21875" style="4"/>
    <col min="5890" max="5890" width="11.77734375" style="4" customWidth="1"/>
    <col min="5891" max="5891" width="14.77734375" style="4" customWidth="1"/>
    <col min="5892" max="5892" width="11.21875" style="4" customWidth="1"/>
    <col min="5893" max="5893" width="10.5546875" style="4" customWidth="1"/>
    <col min="5894" max="5894" width="8.21875" style="4" customWidth="1"/>
    <col min="5895" max="6145" width="9.21875" style="4"/>
    <col min="6146" max="6146" width="11.77734375" style="4" customWidth="1"/>
    <col min="6147" max="6147" width="14.77734375" style="4" customWidth="1"/>
    <col min="6148" max="6148" width="11.21875" style="4" customWidth="1"/>
    <col min="6149" max="6149" width="10.5546875" style="4" customWidth="1"/>
    <col min="6150" max="6150" width="8.21875" style="4" customWidth="1"/>
    <col min="6151" max="6401" width="9.21875" style="4"/>
    <col min="6402" max="6402" width="11.77734375" style="4" customWidth="1"/>
    <col min="6403" max="6403" width="14.77734375" style="4" customWidth="1"/>
    <col min="6404" max="6404" width="11.21875" style="4" customWidth="1"/>
    <col min="6405" max="6405" width="10.5546875" style="4" customWidth="1"/>
    <col min="6406" max="6406" width="8.21875" style="4" customWidth="1"/>
    <col min="6407" max="6657" width="9.21875" style="4"/>
    <col min="6658" max="6658" width="11.77734375" style="4" customWidth="1"/>
    <col min="6659" max="6659" width="14.77734375" style="4" customWidth="1"/>
    <col min="6660" max="6660" width="11.21875" style="4" customWidth="1"/>
    <col min="6661" max="6661" width="10.5546875" style="4" customWidth="1"/>
    <col min="6662" max="6662" width="8.21875" style="4" customWidth="1"/>
    <col min="6663" max="6913" width="9.21875" style="4"/>
    <col min="6914" max="6914" width="11.77734375" style="4" customWidth="1"/>
    <col min="6915" max="6915" width="14.77734375" style="4" customWidth="1"/>
    <col min="6916" max="6916" width="11.21875" style="4" customWidth="1"/>
    <col min="6917" max="6917" width="10.5546875" style="4" customWidth="1"/>
    <col min="6918" max="6918" width="8.21875" style="4" customWidth="1"/>
    <col min="6919" max="7169" width="9.21875" style="4"/>
    <col min="7170" max="7170" width="11.77734375" style="4" customWidth="1"/>
    <col min="7171" max="7171" width="14.77734375" style="4" customWidth="1"/>
    <col min="7172" max="7172" width="11.21875" style="4" customWidth="1"/>
    <col min="7173" max="7173" width="10.5546875" style="4" customWidth="1"/>
    <col min="7174" max="7174" width="8.21875" style="4" customWidth="1"/>
    <col min="7175" max="7425" width="9.21875" style="4"/>
    <col min="7426" max="7426" width="11.77734375" style="4" customWidth="1"/>
    <col min="7427" max="7427" width="14.77734375" style="4" customWidth="1"/>
    <col min="7428" max="7428" width="11.21875" style="4" customWidth="1"/>
    <col min="7429" max="7429" width="10.5546875" style="4" customWidth="1"/>
    <col min="7430" max="7430" width="8.21875" style="4" customWidth="1"/>
    <col min="7431" max="7681" width="9.21875" style="4"/>
    <col min="7682" max="7682" width="11.77734375" style="4" customWidth="1"/>
    <col min="7683" max="7683" width="14.77734375" style="4" customWidth="1"/>
    <col min="7684" max="7684" width="11.21875" style="4" customWidth="1"/>
    <col min="7685" max="7685" width="10.5546875" style="4" customWidth="1"/>
    <col min="7686" max="7686" width="8.21875" style="4" customWidth="1"/>
    <col min="7687" max="7937" width="9.21875" style="4"/>
    <col min="7938" max="7938" width="11.77734375" style="4" customWidth="1"/>
    <col min="7939" max="7939" width="14.77734375" style="4" customWidth="1"/>
    <col min="7940" max="7940" width="11.21875" style="4" customWidth="1"/>
    <col min="7941" max="7941" width="10.5546875" style="4" customWidth="1"/>
    <col min="7942" max="7942" width="8.21875" style="4" customWidth="1"/>
    <col min="7943" max="8193" width="9.21875" style="4"/>
    <col min="8194" max="8194" width="11.77734375" style="4" customWidth="1"/>
    <col min="8195" max="8195" width="14.77734375" style="4" customWidth="1"/>
    <col min="8196" max="8196" width="11.21875" style="4" customWidth="1"/>
    <col min="8197" max="8197" width="10.5546875" style="4" customWidth="1"/>
    <col min="8198" max="8198" width="8.21875" style="4" customWidth="1"/>
    <col min="8199" max="8449" width="9.21875" style="4"/>
    <col min="8450" max="8450" width="11.77734375" style="4" customWidth="1"/>
    <col min="8451" max="8451" width="14.77734375" style="4" customWidth="1"/>
    <col min="8452" max="8452" width="11.21875" style="4" customWidth="1"/>
    <col min="8453" max="8453" width="10.5546875" style="4" customWidth="1"/>
    <col min="8454" max="8454" width="8.21875" style="4" customWidth="1"/>
    <col min="8455" max="8705" width="9.21875" style="4"/>
    <col min="8706" max="8706" width="11.77734375" style="4" customWidth="1"/>
    <col min="8707" max="8707" width="14.77734375" style="4" customWidth="1"/>
    <col min="8708" max="8708" width="11.21875" style="4" customWidth="1"/>
    <col min="8709" max="8709" width="10.5546875" style="4" customWidth="1"/>
    <col min="8710" max="8710" width="8.21875" style="4" customWidth="1"/>
    <col min="8711" max="8961" width="9.21875" style="4"/>
    <col min="8962" max="8962" width="11.77734375" style="4" customWidth="1"/>
    <col min="8963" max="8963" width="14.77734375" style="4" customWidth="1"/>
    <col min="8964" max="8964" width="11.21875" style="4" customWidth="1"/>
    <col min="8965" max="8965" width="10.5546875" style="4" customWidth="1"/>
    <col min="8966" max="8966" width="8.21875" style="4" customWidth="1"/>
    <col min="8967" max="9217" width="9.21875" style="4"/>
    <col min="9218" max="9218" width="11.77734375" style="4" customWidth="1"/>
    <col min="9219" max="9219" width="14.77734375" style="4" customWidth="1"/>
    <col min="9220" max="9220" width="11.21875" style="4" customWidth="1"/>
    <col min="9221" max="9221" width="10.5546875" style="4" customWidth="1"/>
    <col min="9222" max="9222" width="8.21875" style="4" customWidth="1"/>
    <col min="9223" max="9473" width="9.21875" style="4"/>
    <col min="9474" max="9474" width="11.77734375" style="4" customWidth="1"/>
    <col min="9475" max="9475" width="14.77734375" style="4" customWidth="1"/>
    <col min="9476" max="9476" width="11.21875" style="4" customWidth="1"/>
    <col min="9477" max="9477" width="10.5546875" style="4" customWidth="1"/>
    <col min="9478" max="9478" width="8.21875" style="4" customWidth="1"/>
    <col min="9479" max="9729" width="9.21875" style="4"/>
    <col min="9730" max="9730" width="11.77734375" style="4" customWidth="1"/>
    <col min="9731" max="9731" width="14.77734375" style="4" customWidth="1"/>
    <col min="9732" max="9732" width="11.21875" style="4" customWidth="1"/>
    <col min="9733" max="9733" width="10.5546875" style="4" customWidth="1"/>
    <col min="9734" max="9734" width="8.21875" style="4" customWidth="1"/>
    <col min="9735" max="9985" width="9.21875" style="4"/>
    <col min="9986" max="9986" width="11.77734375" style="4" customWidth="1"/>
    <col min="9987" max="9987" width="14.77734375" style="4" customWidth="1"/>
    <col min="9988" max="9988" width="11.21875" style="4" customWidth="1"/>
    <col min="9989" max="9989" width="10.5546875" style="4" customWidth="1"/>
    <col min="9990" max="9990" width="8.21875" style="4" customWidth="1"/>
    <col min="9991" max="10241" width="9.21875" style="4"/>
    <col min="10242" max="10242" width="11.77734375" style="4" customWidth="1"/>
    <col min="10243" max="10243" width="14.77734375" style="4" customWidth="1"/>
    <col min="10244" max="10244" width="11.21875" style="4" customWidth="1"/>
    <col min="10245" max="10245" width="10.5546875" style="4" customWidth="1"/>
    <col min="10246" max="10246" width="8.21875" style="4" customWidth="1"/>
    <col min="10247" max="10497" width="9.21875" style="4"/>
    <col min="10498" max="10498" width="11.77734375" style="4" customWidth="1"/>
    <col min="10499" max="10499" width="14.77734375" style="4" customWidth="1"/>
    <col min="10500" max="10500" width="11.21875" style="4" customWidth="1"/>
    <col min="10501" max="10501" width="10.5546875" style="4" customWidth="1"/>
    <col min="10502" max="10502" width="8.21875" style="4" customWidth="1"/>
    <col min="10503" max="10753" width="9.21875" style="4"/>
    <col min="10754" max="10754" width="11.77734375" style="4" customWidth="1"/>
    <col min="10755" max="10755" width="14.77734375" style="4" customWidth="1"/>
    <col min="10756" max="10756" width="11.21875" style="4" customWidth="1"/>
    <col min="10757" max="10757" width="10.5546875" style="4" customWidth="1"/>
    <col min="10758" max="10758" width="8.21875" style="4" customWidth="1"/>
    <col min="10759" max="11009" width="9.21875" style="4"/>
    <col min="11010" max="11010" width="11.77734375" style="4" customWidth="1"/>
    <col min="11011" max="11011" width="14.77734375" style="4" customWidth="1"/>
    <col min="11012" max="11012" width="11.21875" style="4" customWidth="1"/>
    <col min="11013" max="11013" width="10.5546875" style="4" customWidth="1"/>
    <col min="11014" max="11014" width="8.21875" style="4" customWidth="1"/>
    <col min="11015" max="11265" width="9.21875" style="4"/>
    <col min="11266" max="11266" width="11.77734375" style="4" customWidth="1"/>
    <col min="11267" max="11267" width="14.77734375" style="4" customWidth="1"/>
    <col min="11268" max="11268" width="11.21875" style="4" customWidth="1"/>
    <col min="11269" max="11269" width="10.5546875" style="4" customWidth="1"/>
    <col min="11270" max="11270" width="8.21875" style="4" customWidth="1"/>
    <col min="11271" max="11521" width="9.21875" style="4"/>
    <col min="11522" max="11522" width="11.77734375" style="4" customWidth="1"/>
    <col min="11523" max="11523" width="14.77734375" style="4" customWidth="1"/>
    <col min="11524" max="11524" width="11.21875" style="4" customWidth="1"/>
    <col min="11525" max="11525" width="10.5546875" style="4" customWidth="1"/>
    <col min="11526" max="11526" width="8.21875" style="4" customWidth="1"/>
    <col min="11527" max="11777" width="9.21875" style="4"/>
    <col min="11778" max="11778" width="11.77734375" style="4" customWidth="1"/>
    <col min="11779" max="11779" width="14.77734375" style="4" customWidth="1"/>
    <col min="11780" max="11780" width="11.21875" style="4" customWidth="1"/>
    <col min="11781" max="11781" width="10.5546875" style="4" customWidth="1"/>
    <col min="11782" max="11782" width="8.21875" style="4" customWidth="1"/>
    <col min="11783" max="12033" width="9.21875" style="4"/>
    <col min="12034" max="12034" width="11.77734375" style="4" customWidth="1"/>
    <col min="12035" max="12035" width="14.77734375" style="4" customWidth="1"/>
    <col min="12036" max="12036" width="11.21875" style="4" customWidth="1"/>
    <col min="12037" max="12037" width="10.5546875" style="4" customWidth="1"/>
    <col min="12038" max="12038" width="8.21875" style="4" customWidth="1"/>
    <col min="12039" max="12289" width="9.21875" style="4"/>
    <col min="12290" max="12290" width="11.77734375" style="4" customWidth="1"/>
    <col min="12291" max="12291" width="14.77734375" style="4" customWidth="1"/>
    <col min="12292" max="12292" width="11.21875" style="4" customWidth="1"/>
    <col min="12293" max="12293" width="10.5546875" style="4" customWidth="1"/>
    <col min="12294" max="12294" width="8.21875" style="4" customWidth="1"/>
    <col min="12295" max="12545" width="9.21875" style="4"/>
    <col min="12546" max="12546" width="11.77734375" style="4" customWidth="1"/>
    <col min="12547" max="12547" width="14.77734375" style="4" customWidth="1"/>
    <col min="12548" max="12548" width="11.21875" style="4" customWidth="1"/>
    <col min="12549" max="12549" width="10.5546875" style="4" customWidth="1"/>
    <col min="12550" max="12550" width="8.21875" style="4" customWidth="1"/>
    <col min="12551" max="12801" width="9.21875" style="4"/>
    <col min="12802" max="12802" width="11.77734375" style="4" customWidth="1"/>
    <col min="12803" max="12803" width="14.77734375" style="4" customWidth="1"/>
    <col min="12804" max="12804" width="11.21875" style="4" customWidth="1"/>
    <col min="12805" max="12805" width="10.5546875" style="4" customWidth="1"/>
    <col min="12806" max="12806" width="8.21875" style="4" customWidth="1"/>
    <col min="12807" max="13057" width="9.21875" style="4"/>
    <col min="13058" max="13058" width="11.77734375" style="4" customWidth="1"/>
    <col min="13059" max="13059" width="14.77734375" style="4" customWidth="1"/>
    <col min="13060" max="13060" width="11.21875" style="4" customWidth="1"/>
    <col min="13061" max="13061" width="10.5546875" style="4" customWidth="1"/>
    <col min="13062" max="13062" width="8.21875" style="4" customWidth="1"/>
    <col min="13063" max="13313" width="9.21875" style="4"/>
    <col min="13314" max="13314" width="11.77734375" style="4" customWidth="1"/>
    <col min="13315" max="13315" width="14.77734375" style="4" customWidth="1"/>
    <col min="13316" max="13316" width="11.21875" style="4" customWidth="1"/>
    <col min="13317" max="13317" width="10.5546875" style="4" customWidth="1"/>
    <col min="13318" max="13318" width="8.21875" style="4" customWidth="1"/>
    <col min="13319" max="13569" width="9.21875" style="4"/>
    <col min="13570" max="13570" width="11.77734375" style="4" customWidth="1"/>
    <col min="13571" max="13571" width="14.77734375" style="4" customWidth="1"/>
    <col min="13572" max="13572" width="11.21875" style="4" customWidth="1"/>
    <col min="13573" max="13573" width="10.5546875" style="4" customWidth="1"/>
    <col min="13574" max="13574" width="8.21875" style="4" customWidth="1"/>
    <col min="13575" max="13825" width="9.21875" style="4"/>
    <col min="13826" max="13826" width="11.77734375" style="4" customWidth="1"/>
    <col min="13827" max="13827" width="14.77734375" style="4" customWidth="1"/>
    <col min="13828" max="13828" width="11.21875" style="4" customWidth="1"/>
    <col min="13829" max="13829" width="10.5546875" style="4" customWidth="1"/>
    <col min="13830" max="13830" width="8.21875" style="4" customWidth="1"/>
    <col min="13831" max="14081" width="9.21875" style="4"/>
    <col min="14082" max="14082" width="11.77734375" style="4" customWidth="1"/>
    <col min="14083" max="14083" width="14.77734375" style="4" customWidth="1"/>
    <col min="14084" max="14084" width="11.21875" style="4" customWidth="1"/>
    <col min="14085" max="14085" width="10.5546875" style="4" customWidth="1"/>
    <col min="14086" max="14086" width="8.21875" style="4" customWidth="1"/>
    <col min="14087" max="14337" width="9.21875" style="4"/>
    <col min="14338" max="14338" width="11.77734375" style="4" customWidth="1"/>
    <col min="14339" max="14339" width="14.77734375" style="4" customWidth="1"/>
    <col min="14340" max="14340" width="11.21875" style="4" customWidth="1"/>
    <col min="14341" max="14341" width="10.5546875" style="4" customWidth="1"/>
    <col min="14342" max="14342" width="8.21875" style="4" customWidth="1"/>
    <col min="14343" max="14593" width="9.21875" style="4"/>
    <col min="14594" max="14594" width="11.77734375" style="4" customWidth="1"/>
    <col min="14595" max="14595" width="14.77734375" style="4" customWidth="1"/>
    <col min="14596" max="14596" width="11.21875" style="4" customWidth="1"/>
    <col min="14597" max="14597" width="10.5546875" style="4" customWidth="1"/>
    <col min="14598" max="14598" width="8.21875" style="4" customWidth="1"/>
    <col min="14599" max="14849" width="9.21875" style="4"/>
    <col min="14850" max="14850" width="11.77734375" style="4" customWidth="1"/>
    <col min="14851" max="14851" width="14.77734375" style="4" customWidth="1"/>
    <col min="14852" max="14852" width="11.21875" style="4" customWidth="1"/>
    <col min="14853" max="14853" width="10.5546875" style="4" customWidth="1"/>
    <col min="14854" max="14854" width="8.21875" style="4" customWidth="1"/>
    <col min="14855" max="15105" width="9.21875" style="4"/>
    <col min="15106" max="15106" width="11.77734375" style="4" customWidth="1"/>
    <col min="15107" max="15107" width="14.77734375" style="4" customWidth="1"/>
    <col min="15108" max="15108" width="11.21875" style="4" customWidth="1"/>
    <col min="15109" max="15109" width="10.5546875" style="4" customWidth="1"/>
    <col min="15110" max="15110" width="8.21875" style="4" customWidth="1"/>
    <col min="15111" max="15361" width="9.21875" style="4"/>
    <col min="15362" max="15362" width="11.77734375" style="4" customWidth="1"/>
    <col min="15363" max="15363" width="14.77734375" style="4" customWidth="1"/>
    <col min="15364" max="15364" width="11.21875" style="4" customWidth="1"/>
    <col min="15365" max="15365" width="10.5546875" style="4" customWidth="1"/>
    <col min="15366" max="15366" width="8.21875" style="4" customWidth="1"/>
    <col min="15367" max="15617" width="9.21875" style="4"/>
    <col min="15618" max="15618" width="11.77734375" style="4" customWidth="1"/>
    <col min="15619" max="15619" width="14.77734375" style="4" customWidth="1"/>
    <col min="15620" max="15620" width="11.21875" style="4" customWidth="1"/>
    <col min="15621" max="15621" width="10.5546875" style="4" customWidth="1"/>
    <col min="15622" max="15622" width="8.21875" style="4" customWidth="1"/>
    <col min="15623" max="15873" width="9.21875" style="4"/>
    <col min="15874" max="15874" width="11.77734375" style="4" customWidth="1"/>
    <col min="15875" max="15875" width="14.77734375" style="4" customWidth="1"/>
    <col min="15876" max="15876" width="11.21875" style="4" customWidth="1"/>
    <col min="15877" max="15877" width="10.5546875" style="4" customWidth="1"/>
    <col min="15878" max="15878" width="8.21875" style="4" customWidth="1"/>
    <col min="15879" max="16129" width="9.21875" style="4"/>
    <col min="16130" max="16130" width="11.77734375" style="4" customWidth="1"/>
    <col min="16131" max="16131" width="14.77734375" style="4" customWidth="1"/>
    <col min="16132" max="16132" width="11.21875" style="4" customWidth="1"/>
    <col min="16133" max="16133" width="10.5546875" style="4" customWidth="1"/>
    <col min="16134" max="16134" width="8.21875" style="4" customWidth="1"/>
    <col min="16135" max="16384" width="9.21875" style="4"/>
  </cols>
  <sheetData>
    <row r="1" spans="1:18" ht="15.75" customHeight="1" x14ac:dyDescent="0.25">
      <c r="A1" s="35"/>
      <c r="B1" s="3"/>
      <c r="C1" s="3"/>
      <c r="D1" s="3" t="s">
        <v>169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106</v>
      </c>
      <c r="B3" s="3" t="s">
        <v>107</v>
      </c>
      <c r="C3" s="3" t="s">
        <v>108</v>
      </c>
      <c r="D3" s="3" t="s">
        <v>108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6" t="s">
        <v>163</v>
      </c>
      <c r="L3" s="136"/>
      <c r="M3" s="136"/>
      <c r="N3" s="136"/>
      <c r="O3" s="136"/>
      <c r="P3" s="136"/>
      <c r="Q3" s="136"/>
      <c r="R3" s="136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37" t="s">
        <v>164</v>
      </c>
      <c r="L4" s="3" t="s">
        <v>108</v>
      </c>
      <c r="M4" s="3" t="s">
        <v>108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109</v>
      </c>
      <c r="D5" s="3" t="s">
        <v>110</v>
      </c>
      <c r="E5" s="3"/>
      <c r="F5" s="3"/>
      <c r="G5" s="3"/>
      <c r="H5" s="3"/>
      <c r="I5" s="3"/>
      <c r="K5" s="137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180</v>
      </c>
      <c r="B6" s="5" t="s">
        <v>179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111</v>
      </c>
      <c r="B7" s="3" t="s">
        <v>182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112</v>
      </c>
      <c r="B8" s="3" t="s">
        <v>181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113</v>
      </c>
      <c r="B9" s="3" t="s">
        <v>186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25">
      <c r="A10" s="35" t="s">
        <v>114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25">
      <c r="A11" s="35" t="s">
        <v>115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25">
      <c r="A12" s="35" t="s">
        <v>116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25">
      <c r="A13" s="35" t="s">
        <v>117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118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119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120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121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122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123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124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125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126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127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128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129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130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131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132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133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134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135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136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137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138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139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140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141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142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143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144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145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146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147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148</v>
      </c>
      <c r="B44" s="5"/>
      <c r="C44" s="73"/>
      <c r="D44" s="73"/>
      <c r="E44" s="73"/>
      <c r="F44" s="73"/>
      <c r="G44" s="73"/>
      <c r="H44" s="73"/>
      <c r="I44" s="73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149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150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151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152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153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154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155</v>
      </c>
      <c r="B51" s="5"/>
      <c r="C51" s="79"/>
      <c r="D51" s="80"/>
      <c r="E51" s="81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156</v>
      </c>
      <c r="B52" s="5"/>
      <c r="C52" s="73"/>
      <c r="D52" s="73"/>
      <c r="E52" s="73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157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158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159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160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161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162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FOCU FPA</cp:lastModifiedBy>
  <cp:lastPrinted>2025-06-05T09:42:25Z</cp:lastPrinted>
  <dcterms:created xsi:type="dcterms:W3CDTF">2021-12-10T02:41:19Z</dcterms:created>
  <dcterms:modified xsi:type="dcterms:W3CDTF">2025-06-05T09:53:12Z</dcterms:modified>
</cp:coreProperties>
</file>