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FPA-NCR\Desktop\WFP AND FSI\2025\WEEK 16\"/>
    </mc:Choice>
  </mc:AlternateContent>
  <xr:revisionPtr revIDLastSave="0" documentId="13_ncr:1_{02A6ED59-421A-4EFC-B537-4AD090100351}" xr6:coauthVersionLast="36" xr6:coauthVersionMax="47" xr10:uidLastSave="{00000000-0000-0000-0000-000000000000}"/>
  <bookViews>
    <workbookView xWindow="0" yWindow="0" windowWidth="23040" windowHeight="8940" tabRatio="687" xr2:uid="{00000000-000D-0000-FFFF-FFFF00000000}"/>
  </bookViews>
  <sheets>
    <sheet name="National Average" sheetId="16" r:id="rId1"/>
    <sheet name="Weekly Comparison (2025)" sheetId="17" r:id="rId2"/>
  </sheets>
  <definedNames>
    <definedName name="_xlnm.Print_Area" localSheetId="0">'National Average'!$A$1:$H$195</definedName>
  </definedNames>
  <calcPr calcId="191029"/>
</workbook>
</file>

<file path=xl/calcChain.xml><?xml version="1.0" encoding="utf-8"?>
<calcChain xmlns="http://schemas.openxmlformats.org/spreadsheetml/2006/main">
  <c r="B58" i="16" l="1"/>
  <c r="C58" i="16"/>
  <c r="D58" i="16"/>
  <c r="E58" i="16"/>
  <c r="F58" i="16"/>
  <c r="G58" i="16"/>
  <c r="H58" i="16"/>
  <c r="B173" i="16"/>
  <c r="B32" i="16" s="1"/>
  <c r="C173" i="16"/>
  <c r="C32" i="16" s="1"/>
  <c r="D173" i="16"/>
  <c r="D32" i="16" s="1"/>
  <c r="E173" i="16"/>
  <c r="E32" i="16" s="1"/>
  <c r="F173" i="16"/>
  <c r="F32" i="16" s="1"/>
  <c r="G173" i="16"/>
  <c r="G32" i="16" s="1"/>
  <c r="H173" i="16"/>
  <c r="H32" i="16" s="1"/>
  <c r="H49" i="16"/>
  <c r="H16" i="16" s="1"/>
  <c r="C177" i="16" l="1"/>
  <c r="C33" i="16" s="1"/>
  <c r="D177" i="16"/>
  <c r="D33" i="16" s="1"/>
  <c r="E177" i="16"/>
  <c r="E33" i="16" s="1"/>
  <c r="F177" i="16"/>
  <c r="F33" i="16" s="1"/>
  <c r="G177" i="16"/>
  <c r="G33" i="16" s="1"/>
  <c r="H177" i="16"/>
  <c r="H33" i="16" s="1"/>
  <c r="B177" i="16"/>
  <c r="B33" i="16" s="1"/>
  <c r="H98" i="16"/>
  <c r="H22" i="16" s="1"/>
  <c r="G98" i="16"/>
  <c r="G22" i="16" s="1"/>
  <c r="F98" i="16"/>
  <c r="F22" i="16" s="1"/>
  <c r="E98" i="16"/>
  <c r="E22" i="16" s="1"/>
  <c r="D98" i="16"/>
  <c r="D22" i="16" s="1"/>
  <c r="C98" i="16"/>
  <c r="C22" i="16" s="1"/>
  <c r="B98" i="16"/>
  <c r="B22" i="16" s="1"/>
  <c r="B166" i="16"/>
  <c r="B31" i="16" s="1"/>
  <c r="C166" i="16"/>
  <c r="C31" i="16" s="1"/>
  <c r="D166" i="16"/>
  <c r="D31" i="16" s="1"/>
  <c r="E166" i="16"/>
  <c r="E31" i="16" s="1"/>
  <c r="F166" i="16"/>
  <c r="F31" i="16" s="1"/>
  <c r="G166" i="16"/>
  <c r="G31" i="16" s="1"/>
  <c r="H166" i="16"/>
  <c r="H31" i="16" s="1"/>
  <c r="H150" i="16"/>
  <c r="H29" i="16" s="1"/>
  <c r="G150" i="16"/>
  <c r="G29" i="16" s="1"/>
  <c r="F150" i="16"/>
  <c r="F29" i="16" s="1"/>
  <c r="E150" i="16"/>
  <c r="E29" i="16" s="1"/>
  <c r="D150" i="16"/>
  <c r="D29" i="16" s="1"/>
  <c r="C150" i="16"/>
  <c r="C29" i="16" s="1"/>
  <c r="B150" i="16"/>
  <c r="B29" i="16" s="1"/>
  <c r="B135" i="16"/>
  <c r="B27" i="16" s="1"/>
  <c r="C135" i="16"/>
  <c r="C27" i="16" s="1"/>
  <c r="D135" i="16"/>
  <c r="D27" i="16" s="1"/>
  <c r="E135" i="16"/>
  <c r="E27" i="16" s="1"/>
  <c r="F135" i="16"/>
  <c r="F27" i="16" s="1"/>
  <c r="G135" i="16"/>
  <c r="G27" i="16" s="1"/>
  <c r="H135" i="16"/>
  <c r="H27" i="16" s="1"/>
  <c r="C121" i="16"/>
  <c r="C25" i="16" s="1"/>
  <c r="H121" i="16"/>
  <c r="H25" i="16" s="1"/>
  <c r="F121" i="16"/>
  <c r="F25" i="16" s="1"/>
  <c r="E121" i="16"/>
  <c r="E25" i="16" s="1"/>
  <c r="B121" i="16"/>
  <c r="B25" i="16" s="1"/>
  <c r="G121" i="16"/>
  <c r="G25" i="16" s="1"/>
  <c r="D121" i="16"/>
  <c r="D25" i="16" s="1"/>
  <c r="L6" i="17"/>
  <c r="D49" i="16" l="1"/>
  <c r="D16" i="16" s="1"/>
  <c r="E49" i="16"/>
  <c r="E16" i="16" s="1"/>
  <c r="F49" i="16"/>
  <c r="F16" i="16" s="1"/>
  <c r="B49" i="16"/>
  <c r="B16" i="16" s="1"/>
  <c r="C49" i="16" l="1"/>
  <c r="C16" i="16" s="1"/>
  <c r="G49" i="16"/>
  <c r="G16" i="16" s="1"/>
  <c r="L7" i="17" l="1"/>
  <c r="M6" i="17"/>
  <c r="N6" i="17"/>
  <c r="O6" i="17"/>
  <c r="P6" i="17"/>
  <c r="Q6" i="17"/>
  <c r="R6" i="17"/>
  <c r="B65" i="16" l="1"/>
  <c r="B18" i="16" s="1"/>
  <c r="B126" i="16"/>
  <c r="B26" i="16" s="1"/>
  <c r="G115" i="16"/>
  <c r="G24" i="16" s="1"/>
  <c r="F115" i="16"/>
  <c r="F24" i="16" s="1"/>
  <c r="Q55" i="17" l="1"/>
  <c r="E159" i="16" l="1"/>
  <c r="E30" i="16" s="1"/>
  <c r="H159" i="16"/>
  <c r="H30" i="16" s="1"/>
  <c r="D159" i="16"/>
  <c r="D30" i="16" s="1"/>
  <c r="G159" i="16"/>
  <c r="G30" i="16" s="1"/>
  <c r="F159" i="16"/>
  <c r="F30" i="16" s="1"/>
  <c r="D142" i="16"/>
  <c r="D28" i="16" s="1"/>
  <c r="C159" i="16"/>
  <c r="C30" i="16" s="1"/>
  <c r="B159" i="16"/>
  <c r="B30" i="16" s="1"/>
  <c r="F142" i="16"/>
  <c r="F28" i="16" s="1"/>
  <c r="B142" i="16"/>
  <c r="B28" i="16" s="1"/>
  <c r="H142" i="16"/>
  <c r="H28" i="16" s="1"/>
  <c r="G142" i="16"/>
  <c r="G28" i="16" s="1"/>
  <c r="E142" i="16"/>
  <c r="E28" i="16" s="1"/>
  <c r="C142" i="16"/>
  <c r="C28" i="16" s="1"/>
  <c r="R7" i="17" l="1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6" i="17"/>
  <c r="Q57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O57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H17" i="16" l="1"/>
  <c r="G17" i="16"/>
  <c r="F17" i="16"/>
  <c r="C17" i="16"/>
  <c r="E17" i="16"/>
  <c r="D17" i="16"/>
  <c r="B17" i="16"/>
  <c r="C65" i="16"/>
  <c r="C18" i="16" s="1"/>
  <c r="G72" i="16"/>
  <c r="G19" i="16" s="1"/>
  <c r="E72" i="16"/>
  <c r="E19" i="16" s="1"/>
  <c r="D65" i="16"/>
  <c r="D18" i="16" s="1"/>
  <c r="E65" i="16"/>
  <c r="E18" i="16" s="1"/>
  <c r="F72" i="16"/>
  <c r="F19" i="16" s="1"/>
  <c r="E107" i="16"/>
  <c r="E23" i="16" s="1"/>
  <c r="D115" i="16"/>
  <c r="D24" i="16" s="1"/>
  <c r="B72" i="16"/>
  <c r="B19" i="16" s="1"/>
  <c r="D126" i="16"/>
  <c r="D26" i="16" s="1"/>
  <c r="C72" i="16"/>
  <c r="C19" i="16" s="1"/>
  <c r="E126" i="16"/>
  <c r="E26" i="16" s="1"/>
  <c r="H65" i="16"/>
  <c r="H18" i="16" s="1"/>
  <c r="D72" i="16"/>
  <c r="D19" i="16" s="1"/>
  <c r="B107" i="16"/>
  <c r="B23" i="16" s="1"/>
  <c r="H115" i="16"/>
  <c r="H24" i="16" s="1"/>
  <c r="F126" i="16"/>
  <c r="F26" i="16" s="1"/>
  <c r="C107" i="16"/>
  <c r="C23" i="16" s="1"/>
  <c r="B82" i="16"/>
  <c r="B20" i="16" s="1"/>
  <c r="B90" i="16"/>
  <c r="B21" i="16" s="1"/>
  <c r="D107" i="16"/>
  <c r="D23" i="16" s="1"/>
  <c r="G126" i="16"/>
  <c r="G26" i="16" s="1"/>
  <c r="H72" i="16"/>
  <c r="H19" i="16" s="1"/>
  <c r="C82" i="16"/>
  <c r="C20" i="16" s="1"/>
  <c r="C90" i="16"/>
  <c r="C21" i="16" s="1"/>
  <c r="B115" i="16"/>
  <c r="B24" i="16" s="1"/>
  <c r="F65" i="16"/>
  <c r="F18" i="16" s="1"/>
  <c r="D82" i="16"/>
  <c r="D20" i="16" s="1"/>
  <c r="D90" i="16"/>
  <c r="D21" i="16" s="1"/>
  <c r="F90" i="16"/>
  <c r="F21" i="16" s="1"/>
  <c r="F107" i="16"/>
  <c r="F23" i="16" s="1"/>
  <c r="C115" i="16"/>
  <c r="C24" i="16" s="1"/>
  <c r="H126" i="16"/>
  <c r="H26" i="16" s="1"/>
  <c r="G65" i="16"/>
  <c r="G18" i="16" s="1"/>
  <c r="E82" i="16"/>
  <c r="E20" i="16" s="1"/>
  <c r="E90" i="16"/>
  <c r="E21" i="16" s="1"/>
  <c r="G107" i="16"/>
  <c r="G23" i="16" s="1"/>
  <c r="F82" i="16"/>
  <c r="F20" i="16" s="1"/>
  <c r="H107" i="16"/>
  <c r="H23" i="16" s="1"/>
  <c r="E115" i="16"/>
  <c r="E24" i="16" s="1"/>
  <c r="G82" i="16"/>
  <c r="G20" i="16" s="1"/>
  <c r="G90" i="16"/>
  <c r="G21" i="16" s="1"/>
  <c r="H82" i="16"/>
  <c r="H20" i="16" s="1"/>
  <c r="H90" i="16"/>
  <c r="H21" i="16" s="1"/>
  <c r="C126" i="16"/>
  <c r="C26" i="16" s="1"/>
  <c r="B34" i="16" l="1"/>
  <c r="D34" i="16"/>
  <c r="H34" i="16"/>
  <c r="E34" i="16"/>
  <c r="C34" i="16"/>
  <c r="F34" i="16"/>
  <c r="G34" i="16"/>
</calcChain>
</file>

<file path=xl/sharedStrings.xml><?xml version="1.0" encoding="utf-8"?>
<sst xmlns="http://schemas.openxmlformats.org/spreadsheetml/2006/main" count="271" uniqueCount="195">
  <si>
    <t>CURRENT PRICES OF 6 MAJOR GRADES FERTILIZER PER PROVINCE PER REGION</t>
  </si>
  <si>
    <t>FERTILIZER GRADES/ PRICE (PHP) PER 50 KG. BAG</t>
  </si>
  <si>
    <t>UREA (PRILLED)</t>
  </si>
  <si>
    <t>UREA (GRANULAR)</t>
  </si>
  <si>
    <t>AMMOSUL</t>
  </si>
  <si>
    <t>COMPLETE</t>
  </si>
  <si>
    <t>AMMOPHOS</t>
  </si>
  <si>
    <t>MOP</t>
  </si>
  <si>
    <t>DAP</t>
  </si>
  <si>
    <t>46-0-0</t>
  </si>
  <si>
    <t>21-0-0</t>
  </si>
  <si>
    <t>14-14-14</t>
  </si>
  <si>
    <t>16-20-0</t>
  </si>
  <si>
    <t>0-0-60</t>
  </si>
  <si>
    <t>18-46-0</t>
  </si>
  <si>
    <t>CAR</t>
  </si>
  <si>
    <t>Abra</t>
  </si>
  <si>
    <t>Apayao</t>
  </si>
  <si>
    <t>Benguet</t>
  </si>
  <si>
    <t>Ifugao</t>
  </si>
  <si>
    <t>Kalinga</t>
  </si>
  <si>
    <t>Mountain Province</t>
  </si>
  <si>
    <t>ave</t>
  </si>
  <si>
    <t>REGION I</t>
  </si>
  <si>
    <t>Ilocos Norte</t>
  </si>
  <si>
    <t>Ilocos Sur</t>
  </si>
  <si>
    <t>La Union</t>
  </si>
  <si>
    <t>Pangasinan</t>
  </si>
  <si>
    <t>REGION II</t>
  </si>
  <si>
    <t>Cagayan</t>
  </si>
  <si>
    <t>Isabela</t>
  </si>
  <si>
    <t>Quirino</t>
  </si>
  <si>
    <t>Nueva Vizcaya</t>
  </si>
  <si>
    <t>REGION III</t>
  </si>
  <si>
    <t>Aurora</t>
  </si>
  <si>
    <t>Bataan</t>
  </si>
  <si>
    <t>Bulacan</t>
  </si>
  <si>
    <t>Nueva Ecija</t>
  </si>
  <si>
    <t>Pampanga</t>
  </si>
  <si>
    <t>Tarlac</t>
  </si>
  <si>
    <t>Zambales</t>
  </si>
  <si>
    <t>Cavite</t>
  </si>
  <si>
    <t>Laguna</t>
  </si>
  <si>
    <t>Batangas</t>
  </si>
  <si>
    <t>Quezon</t>
  </si>
  <si>
    <t>Occidental Mindoro</t>
  </si>
  <si>
    <t>Oriental Mindoro</t>
  </si>
  <si>
    <t>Marinduque</t>
  </si>
  <si>
    <t>Romblon</t>
  </si>
  <si>
    <t>Palawan</t>
  </si>
  <si>
    <t>Rizal</t>
  </si>
  <si>
    <t>REGION V</t>
  </si>
  <si>
    <t>Albay</t>
  </si>
  <si>
    <t>Camarines Norte</t>
  </si>
  <si>
    <t>Camarines Sur</t>
  </si>
  <si>
    <t>Catanduanes</t>
  </si>
  <si>
    <t>Masbate</t>
  </si>
  <si>
    <t>Sorsogon</t>
  </si>
  <si>
    <t>REGION VI</t>
  </si>
  <si>
    <t>Iloilo</t>
  </si>
  <si>
    <t>Antique</t>
  </si>
  <si>
    <t>Capiz</t>
  </si>
  <si>
    <t>Aklan</t>
  </si>
  <si>
    <t>Guimaras</t>
  </si>
  <si>
    <t>REGION VII</t>
  </si>
  <si>
    <t>Bohol</t>
  </si>
  <si>
    <t>Negros Oriental</t>
  </si>
  <si>
    <t>Cebu</t>
  </si>
  <si>
    <t>Siquijor</t>
  </si>
  <si>
    <t>REGION VIII</t>
  </si>
  <si>
    <t>Biliran</t>
  </si>
  <si>
    <t>Eastern Samar</t>
  </si>
  <si>
    <t>Leyte</t>
  </si>
  <si>
    <t>Northern Samar</t>
  </si>
  <si>
    <t>REGION IX</t>
  </si>
  <si>
    <t>Zamboanga del Norte</t>
  </si>
  <si>
    <t>Zamboanga del Sur</t>
  </si>
  <si>
    <t>Zamboanga Sibugay</t>
  </si>
  <si>
    <t>REGION X</t>
  </si>
  <si>
    <t>Bukidnon</t>
  </si>
  <si>
    <t>Lanao del Norte</t>
  </si>
  <si>
    <t>Misamis Occidental</t>
  </si>
  <si>
    <t>Misamis Oriental</t>
  </si>
  <si>
    <t>REGION XI</t>
  </si>
  <si>
    <t>Davao de Oro</t>
  </si>
  <si>
    <t>Davao del Norte</t>
  </si>
  <si>
    <t>Davao del Sur</t>
  </si>
  <si>
    <t>Davao Occidental</t>
  </si>
  <si>
    <t>Davao Oriental</t>
  </si>
  <si>
    <t>REGION XII</t>
  </si>
  <si>
    <t>North Cotabato</t>
  </si>
  <si>
    <t>Sarangani</t>
  </si>
  <si>
    <t>South Cotabato</t>
  </si>
  <si>
    <t>Sultan Kudarat</t>
  </si>
  <si>
    <t>CARAGA</t>
  </si>
  <si>
    <t>Agusan del Norte</t>
  </si>
  <si>
    <t>Agusan del Sur</t>
  </si>
  <si>
    <t>Surigao del Norte</t>
  </si>
  <si>
    <t>Surigao del Sur</t>
  </si>
  <si>
    <t>BARMM</t>
  </si>
  <si>
    <t>REGION</t>
  </si>
  <si>
    <t>Price (PhP) Per 50 kg. bag</t>
  </si>
  <si>
    <t>average price</t>
  </si>
  <si>
    <t>Prepared by:</t>
  </si>
  <si>
    <t>Noted by:</t>
  </si>
  <si>
    <t>Approved:</t>
  </si>
  <si>
    <t>WEEK</t>
  </si>
  <si>
    <t>DATE</t>
  </si>
  <si>
    <t>UREA</t>
  </si>
  <si>
    <t>(Prilled)</t>
  </si>
  <si>
    <t>(Granular)</t>
  </si>
  <si>
    <t>WK 01</t>
  </si>
  <si>
    <t>WK 02</t>
  </si>
  <si>
    <t>WK 03</t>
  </si>
  <si>
    <t>WK 04</t>
  </si>
  <si>
    <t>WK 05</t>
  </si>
  <si>
    <t>WK 06</t>
  </si>
  <si>
    <t>WK 07</t>
  </si>
  <si>
    <t>WK 08</t>
  </si>
  <si>
    <t>WK 09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</si>
  <si>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</si>
  <si>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</si>
  <si>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</si>
  <si>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</si>
  <si>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</si>
  <si>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</si>
  <si>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</si>
  <si>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</si>
  <si>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</si>
  <si>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</si>
  <si>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</si>
  <si>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</si>
  <si>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</si>
  <si>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</si>
  <si>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</si>
  <si>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</si>
  <si>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</si>
  <si>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</si>
  <si>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</si>
  <si>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</si>
  <si>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</si>
  <si>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</si>
  <si>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</si>
  <si>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</si>
  <si>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</si>
  <si>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</si>
  <si>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</si>
  <si>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</si>
  <si>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</si>
  <si>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</si>
  <si>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</si>
  <si>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</si>
  <si>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</si>
  <si>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</si>
  <si>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</si>
  <si>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</si>
  <si>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</si>
  <si>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</si>
  <si>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</si>
  <si>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</si>
  <si>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</si>
  <si>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</si>
  <si>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</si>
  <si>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PRICE CHANGE</t>
  </si>
  <si>
    <t>Week</t>
  </si>
  <si>
    <t>EDWARD ALLEN A. CALAPATIA</t>
  </si>
  <si>
    <t>Senior Agriculturist</t>
  </si>
  <si>
    <t>REGION/PROVINCE</t>
  </si>
  <si>
    <t>CURRENT AVERAGE RETAIL PRICES OF 6 MAJOR GRADES OF INORGANIC FERTILIZERS PER PROVINCE</t>
  </si>
  <si>
    <t>FERTILIZER GRADE</t>
  </si>
  <si>
    <t>Zamboanga City</t>
  </si>
  <si>
    <t>Davao City</t>
  </si>
  <si>
    <t>Maguindanao</t>
  </si>
  <si>
    <t>Camiguin</t>
  </si>
  <si>
    <t xml:space="preserve">
</t>
  </si>
  <si>
    <t xml:space="preserve">NCR </t>
  </si>
  <si>
    <t>NCR</t>
  </si>
  <si>
    <t>MURIATE OF POTASH</t>
  </si>
  <si>
    <t>DIAMMONIUM PHOSPHATE</t>
  </si>
  <si>
    <t>December 23 to December 27, 2024</t>
  </si>
  <si>
    <t>WK 52 -2024</t>
  </si>
  <si>
    <t>Officer-In-Charge, FPA</t>
  </si>
  <si>
    <t>January 06 to January 10, 2025</t>
  </si>
  <si>
    <t>December 30, 2024 to January 03, 2025</t>
  </si>
  <si>
    <t>GLENN DC. ESTRADA</t>
  </si>
  <si>
    <t>NIR</t>
  </si>
  <si>
    <t xml:space="preserve">Negros Occidental </t>
  </si>
  <si>
    <t>January 13 to January 17, 2025</t>
  </si>
  <si>
    <t>Southern Leyte</t>
  </si>
  <si>
    <t>REGION IV-A</t>
  </si>
  <si>
    <t>REGION IV-B</t>
  </si>
  <si>
    <t>Samar</t>
  </si>
  <si>
    <t>April 14 to April 18, 2025</t>
  </si>
  <si>
    <t>ELIJA MARIE G. DIVINA</t>
  </si>
  <si>
    <t>Administrative Assistant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</si>
</sst>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₱]#,##0.00"/>
    <numFmt numFmtId="165" formatCode="#,##0.00;[Red]#,##0.00"/>
  </numFmts>
  <fonts count="21" x14ac:knownFonts="1">
    <font>
      <sz val="10"/>
      <color rgb="FF000000"/>
      <name val="Arial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2"/>
      <color theme="1"/>
      <name val="Cambri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20" fillId="0" borderId="0"/>
  </cellStyleXfs>
  <cellXfs count="138">
    <xf numFmtId="0" fontId="0" fillId="0" borderId="0" xfId="0"/>
    <xf numFmtId="4" fontId="3" fillId="2" borderId="4" xfId="0" applyNumberFormat="1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0" fontId="6" fillId="0" borderId="12" xfId="0" applyFont="1" applyBorder="1"/>
    <xf numFmtId="0" fontId="6" fillId="0" borderId="0" xfId="0" applyFont="1"/>
    <xf numFmtId="165" fontId="6" fillId="0" borderId="12" xfId="0" applyNumberFormat="1" applyFont="1" applyBorder="1"/>
    <xf numFmtId="165" fontId="7" fillId="2" borderId="12" xfId="0" applyNumberFormat="1" applyFont="1" applyFill="1" applyBorder="1" applyAlignment="1">
      <alignment horizontal="right"/>
    </xf>
    <xf numFmtId="4" fontId="9" fillId="0" borderId="0" xfId="0" applyNumberFormat="1" applyFont="1"/>
    <xf numFmtId="4" fontId="10" fillId="2" borderId="4" xfId="0" applyNumberFormat="1" applyFont="1" applyFill="1" applyBorder="1" applyAlignment="1">
      <alignment horizontal="center" vertical="top"/>
    </xf>
    <xf numFmtId="4" fontId="9" fillId="2" borderId="4" xfId="0" applyNumberFormat="1" applyFont="1" applyFill="1" applyBorder="1"/>
    <xf numFmtId="4" fontId="10" fillId="2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right" vertical="top"/>
    </xf>
    <xf numFmtId="4" fontId="10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 applyAlignment="1">
      <alignment horizontal="left"/>
    </xf>
    <xf numFmtId="4" fontId="9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/>
    <xf numFmtId="4" fontId="11" fillId="0" borderId="4" xfId="0" applyNumberFormat="1" applyFont="1" applyBorder="1" applyAlignment="1">
      <alignment horizontal="right" vertical="top"/>
    </xf>
    <xf numFmtId="164" fontId="12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right" vertical="top"/>
    </xf>
    <xf numFmtId="4" fontId="9" fillId="2" borderId="4" xfId="0" applyNumberFormat="1" applyFont="1" applyFill="1" applyBorder="1" applyAlignment="1">
      <alignment horizontal="right" vertical="center"/>
    </xf>
    <xf numFmtId="164" fontId="10" fillId="2" borderId="4" xfId="0" applyNumberFormat="1" applyFont="1" applyFill="1" applyBorder="1" applyAlignment="1">
      <alignment horizontal="center" vertical="top"/>
    </xf>
    <xf numFmtId="4" fontId="13" fillId="2" borderId="0" xfId="0" applyNumberFormat="1" applyFont="1" applyFill="1" applyAlignment="1">
      <alignment horizontal="right"/>
    </xf>
    <xf numFmtId="4" fontId="13" fillId="2" borderId="0" xfId="0" applyNumberFormat="1" applyFont="1" applyFill="1"/>
    <xf numFmtId="4" fontId="12" fillId="2" borderId="0" xfId="0" applyNumberFormat="1" applyFont="1" applyFill="1"/>
    <xf numFmtId="4" fontId="9" fillId="2" borderId="0" xfId="0" applyNumberFormat="1" applyFont="1" applyFill="1"/>
    <xf numFmtId="4" fontId="12" fillId="2" borderId="0" xfId="0" applyNumberFormat="1" applyFont="1" applyFill="1" applyAlignment="1">
      <alignment horizontal="left"/>
    </xf>
    <xf numFmtId="0" fontId="11" fillId="0" borderId="0" xfId="0" applyFont="1"/>
    <xf numFmtId="4" fontId="2" fillId="2" borderId="13" xfId="0" applyNumberFormat="1" applyFont="1" applyFill="1" applyBorder="1" applyAlignment="1">
      <alignment horizontal="left"/>
    </xf>
    <xf numFmtId="4" fontId="9" fillId="2" borderId="13" xfId="0" applyNumberFormat="1" applyFont="1" applyFill="1" applyBorder="1" applyAlignment="1">
      <alignment horizontal="left"/>
    </xf>
    <xf numFmtId="4" fontId="2" fillId="2" borderId="13" xfId="0" applyNumberFormat="1" applyFont="1" applyFill="1" applyBorder="1" applyAlignment="1">
      <alignment horizontal="left" wrapText="1"/>
    </xf>
    <xf numFmtId="4" fontId="4" fillId="2" borderId="13" xfId="0" applyNumberFormat="1" applyFont="1" applyFill="1" applyBorder="1" applyAlignment="1">
      <alignment horizontal="left" wrapText="1"/>
    </xf>
    <xf numFmtId="4" fontId="10" fillId="2" borderId="5" xfId="0" applyNumberFormat="1" applyFont="1" applyFill="1" applyBorder="1" applyAlignment="1">
      <alignment horizontal="right" vertical="top"/>
    </xf>
    <xf numFmtId="164" fontId="13" fillId="2" borderId="0" xfId="0" applyNumberFormat="1" applyFont="1" applyFill="1" applyAlignment="1">
      <alignment horizontal="left"/>
    </xf>
    <xf numFmtId="43" fontId="11" fillId="0" borderId="0" xfId="1" applyFont="1" applyAlignment="1">
      <alignment vertic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165" fontId="7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right"/>
    </xf>
    <xf numFmtId="164" fontId="12" fillId="2" borderId="8" xfId="0" applyNumberFormat="1" applyFont="1" applyFill="1" applyBorder="1" applyAlignment="1">
      <alignment horizontal="right"/>
    </xf>
    <xf numFmtId="4" fontId="10" fillId="2" borderId="8" xfId="0" applyNumberFormat="1" applyFont="1" applyFill="1" applyBorder="1" applyAlignment="1">
      <alignment horizontal="right" vertical="top"/>
    </xf>
    <xf numFmtId="164" fontId="10" fillId="2" borderId="5" xfId="0" applyNumberFormat="1" applyFont="1" applyFill="1" applyBorder="1" applyAlignment="1">
      <alignment horizontal="center"/>
    </xf>
    <xf numFmtId="164" fontId="9" fillId="2" borderId="5" xfId="0" applyNumberFormat="1" applyFont="1" applyFill="1" applyBorder="1"/>
    <xf numFmtId="4" fontId="9" fillId="2" borderId="5" xfId="0" applyNumberFormat="1" applyFont="1" applyFill="1" applyBorder="1" applyAlignment="1">
      <alignment horizontal="right"/>
    </xf>
    <xf numFmtId="164" fontId="10" fillId="2" borderId="12" xfId="0" applyNumberFormat="1" applyFont="1" applyFill="1" applyBorder="1" applyAlignment="1">
      <alignment horizontal="center"/>
    </xf>
    <xf numFmtId="43" fontId="3" fillId="2" borderId="6" xfId="1" applyFont="1" applyFill="1" applyBorder="1" applyAlignment="1">
      <alignment horizontal="right" vertical="top" wrapText="1"/>
    </xf>
    <xf numFmtId="164" fontId="13" fillId="2" borderId="0" xfId="0" applyNumberFormat="1" applyFont="1" applyFill="1" applyAlignment="1">
      <alignment horizontal="center"/>
    </xf>
    <xf numFmtId="164" fontId="10" fillId="2" borderId="22" xfId="0" applyNumberFormat="1" applyFont="1" applyFill="1" applyBorder="1" applyAlignment="1">
      <alignment horizontal="center" vertical="top"/>
    </xf>
    <xf numFmtId="164" fontId="13" fillId="2" borderId="24" xfId="0" applyNumberFormat="1" applyFont="1" applyFill="1" applyBorder="1" applyAlignment="1">
      <alignment horizontal="center"/>
    </xf>
    <xf numFmtId="4" fontId="13" fillId="2" borderId="25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left"/>
    </xf>
    <xf numFmtId="164" fontId="12" fillId="2" borderId="1" xfId="0" applyNumberFormat="1" applyFont="1" applyFill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2" borderId="12" xfId="0" applyNumberFormat="1" applyFont="1" applyFill="1" applyBorder="1" applyAlignment="1">
      <alignment horizontal="right"/>
    </xf>
    <xf numFmtId="4" fontId="10" fillId="2" borderId="12" xfId="0" applyNumberFormat="1" applyFont="1" applyFill="1" applyBorder="1" applyAlignment="1">
      <alignment horizontal="right" vertical="top"/>
    </xf>
    <xf numFmtId="164" fontId="2" fillId="2" borderId="4" xfId="0" applyNumberFormat="1" applyFont="1" applyFill="1" applyBorder="1"/>
    <xf numFmtId="164" fontId="11" fillId="2" borderId="5" xfId="0" applyNumberFormat="1" applyFont="1" applyFill="1" applyBorder="1"/>
    <xf numFmtId="4" fontId="9" fillId="0" borderId="4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43" fontId="11" fillId="0" borderId="0" xfId="1" applyFont="1" applyFill="1" applyAlignment="1"/>
    <xf numFmtId="4" fontId="5" fillId="2" borderId="0" xfId="0" applyNumberFormat="1" applyFont="1" applyFill="1"/>
    <xf numFmtId="4" fontId="3" fillId="2" borderId="0" xfId="0" applyNumberFormat="1" applyFont="1" applyFill="1"/>
    <xf numFmtId="4" fontId="10" fillId="2" borderId="0" xfId="0" applyNumberFormat="1" applyFont="1" applyFill="1"/>
    <xf numFmtId="4" fontId="2" fillId="2" borderId="0" xfId="0" applyNumberFormat="1" applyFont="1" applyFill="1" applyAlignment="1">
      <alignment horizontal="right" vertical="top"/>
    </xf>
    <xf numFmtId="4" fontId="14" fillId="2" borderId="4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 vertical="top"/>
    </xf>
    <xf numFmtId="4" fontId="14" fillId="3" borderId="4" xfId="0" applyNumberFormat="1" applyFont="1" applyFill="1" applyBorder="1" applyAlignment="1">
      <alignment horizontal="right"/>
    </xf>
    <xf numFmtId="0" fontId="19" fillId="0" borderId="0" xfId="0" applyFont="1" applyAlignment="1">
      <alignment vertical="center"/>
    </xf>
    <xf numFmtId="4" fontId="17" fillId="0" borderId="0" xfId="0" applyNumberFormat="1" applyFont="1" applyAlignment="1">
      <alignment wrapText="1"/>
    </xf>
    <xf numFmtId="165" fontId="6" fillId="0" borderId="26" xfId="0" applyNumberFormat="1" applyFont="1" applyBorder="1"/>
    <xf numFmtId="0" fontId="5" fillId="0" borderId="0" xfId="0" applyFont="1" applyAlignment="1">
      <alignment vertical="center"/>
    </xf>
    <xf numFmtId="164" fontId="3" fillId="2" borderId="5" xfId="0" applyNumberFormat="1" applyFont="1" applyFill="1" applyBorder="1" applyAlignment="1">
      <alignment horizontal="center" vertical="top" wrapText="1"/>
    </xf>
    <xf numFmtId="164" fontId="10" fillId="2" borderId="5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7" fillId="2" borderId="27" xfId="0" applyNumberFormat="1" applyFont="1" applyFill="1" applyBorder="1" applyAlignment="1">
      <alignment horizontal="right"/>
    </xf>
    <xf numFmtId="4" fontId="7" fillId="2" borderId="28" xfId="0" applyNumberFormat="1" applyFont="1" applyFill="1" applyBorder="1" applyAlignment="1">
      <alignment horizontal="right"/>
    </xf>
    <xf numFmtId="4" fontId="7" fillId="2" borderId="29" xfId="0" applyNumberFormat="1" applyFont="1" applyFill="1" applyBorder="1" applyAlignment="1">
      <alignment horizontal="right"/>
    </xf>
    <xf numFmtId="4" fontId="2" fillId="2" borderId="30" xfId="0" applyNumberFormat="1" applyFont="1" applyFill="1" applyBorder="1" applyAlignment="1">
      <alignment horizontal="left" wrapText="1"/>
    </xf>
    <xf numFmtId="4" fontId="2" fillId="2" borderId="31" xfId="0" applyNumberFormat="1" applyFont="1" applyFill="1" applyBorder="1" applyAlignment="1">
      <alignment horizontal="left" wrapText="1"/>
    </xf>
    <xf numFmtId="4" fontId="9" fillId="0" borderId="8" xfId="0" applyNumberFormat="1" applyFont="1" applyBorder="1" applyAlignment="1">
      <alignment horizontal="right"/>
    </xf>
    <xf numFmtId="0" fontId="4" fillId="0" borderId="12" xfId="0" applyFont="1" applyBorder="1"/>
    <xf numFmtId="2" fontId="4" fillId="0" borderId="12" xfId="0" applyNumberFormat="1" applyFont="1" applyBorder="1"/>
    <xf numFmtId="4" fontId="4" fillId="0" borderId="4" xfId="0" applyNumberFormat="1" applyFont="1" applyBorder="1" applyAlignment="1">
      <alignment horizontal="right"/>
    </xf>
    <xf numFmtId="4" fontId="1" fillId="0" borderId="12" xfId="0" applyNumberFormat="1" applyFont="1" applyBorder="1"/>
    <xf numFmtId="4" fontId="2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center"/>
    </xf>
    <xf numFmtId="164" fontId="9" fillId="0" borderId="23" xfId="0" applyNumberFormat="1" applyFont="1" applyBorder="1"/>
    <xf numFmtId="164" fontId="2" fillId="0" borderId="23" xfId="0" applyNumberFormat="1" applyFont="1" applyBorder="1"/>
    <xf numFmtId="164" fontId="14" fillId="0" borderId="23" xfId="0" applyNumberFormat="1" applyFont="1" applyBorder="1"/>
    <xf numFmtId="4" fontId="9" fillId="0" borderId="1" xfId="0" applyNumberFormat="1" applyFont="1" applyBorder="1" applyAlignment="1">
      <alignment horizontal="right"/>
    </xf>
    <xf numFmtId="0" fontId="14" fillId="0" borderId="2" xfId="0" applyFont="1" applyBorder="1"/>
    <xf numFmtId="0" fontId="14" fillId="0" borderId="3" xfId="0" applyFont="1" applyBorder="1"/>
    <xf numFmtId="164" fontId="12" fillId="2" borderId="1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/>
    </xf>
    <xf numFmtId="164" fontId="9" fillId="2" borderId="12" xfId="0" applyNumberFormat="1" applyFont="1" applyFill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0" fontId="14" fillId="0" borderId="18" xfId="0" applyFont="1" applyBorder="1"/>
    <xf numFmtId="4" fontId="9" fillId="0" borderId="1" xfId="0" applyNumberFormat="1" applyFont="1" applyBorder="1"/>
    <xf numFmtId="164" fontId="9" fillId="0" borderId="13" xfId="0" applyNumberFormat="1" applyFont="1" applyBorder="1" applyAlignment="1">
      <alignment horizontal="right"/>
    </xf>
    <xf numFmtId="0" fontId="14" fillId="0" borderId="7" xfId="0" applyFont="1" applyBorder="1"/>
    <xf numFmtId="0" fontId="14" fillId="0" borderId="6" xfId="0" applyFont="1" applyBorder="1"/>
    <xf numFmtId="164" fontId="13" fillId="2" borderId="0" xfId="0" applyNumberFormat="1" applyFont="1" applyFill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0" fontId="14" fillId="0" borderId="12" xfId="0" applyFont="1" applyBorder="1"/>
    <xf numFmtId="164" fontId="10" fillId="2" borderId="19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164" fontId="5" fillId="2" borderId="17" xfId="0" applyNumberFormat="1" applyFont="1" applyFill="1" applyBorder="1" applyAlignment="1">
      <alignment horizontal="center"/>
    </xf>
    <xf numFmtId="43" fontId="3" fillId="2" borderId="9" xfId="1" applyFont="1" applyFill="1" applyBorder="1" applyAlignment="1">
      <alignment horizontal="center" vertical="top" wrapText="1"/>
    </xf>
    <xf numFmtId="43" fontId="3" fillId="2" borderId="10" xfId="1" applyFont="1" applyFill="1" applyBorder="1" applyAlignment="1">
      <alignment horizontal="center" vertical="top" wrapText="1"/>
    </xf>
    <xf numFmtId="43" fontId="3" fillId="2" borderId="11" xfId="1" applyFont="1" applyFill="1" applyBorder="1" applyAlignment="1">
      <alignment horizontal="center" vertical="top" wrapText="1"/>
    </xf>
    <xf numFmtId="4" fontId="8" fillId="2" borderId="14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164" fontId="9" fillId="0" borderId="12" xfId="0" applyNumberFormat="1" applyFont="1" applyBorder="1" applyAlignment="1">
      <alignment horizontal="right"/>
    </xf>
    <xf numFmtId="4" fontId="9" fillId="0" borderId="9" xfId="0" applyNumberFormat="1" applyFont="1" applyBorder="1" applyAlignment="1">
      <alignment horizontal="right"/>
    </xf>
    <xf numFmtId="0" fontId="14" fillId="0" borderId="10" xfId="0" applyFont="1" applyBorder="1"/>
    <xf numFmtId="0" fontId="14" fillId="0" borderId="11" xfId="0" applyFont="1" applyBorder="1"/>
    <xf numFmtId="164" fontId="9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4" fontId="9" fillId="0" borderId="2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5" fillId="2" borderId="0" xfId="0" applyNumberFormat="1" applyFont="1" applyFill="1"/>
    <xf numFmtId="0" fontId="4" fillId="0" borderId="0" xfId="0" applyFont="1"/>
    <xf numFmtId="164" fontId="9" fillId="0" borderId="1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9" fillId="2" borderId="7" xfId="0" applyNumberFormat="1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4" fontId="3" fillId="2" borderId="0" xfId="0" applyNumberFormat="1" applyFont="1" applyFill="1"/>
    <xf numFmtId="0" fontId="15" fillId="0" borderId="12" xfId="0" applyFont="1" applyBorder="1"/>
    <xf numFmtId="0" fontId="6" fillId="0" borderId="12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 2" xfId="2" xr:uid="{0E0D1698-7039-4360-ACE0-A1E03AB82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33109</xdr:colOff>
      <xdr:row>180</xdr:row>
      <xdr:rowOff>12372</xdr:rowOff>
    </xdr:from>
    <xdr:to>
      <xdr:col>4</xdr:col>
      <xdr:colOff>681182</xdr:colOff>
      <xdr:row>184</xdr:row>
      <xdr:rowOff>191467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5109" y="31935554"/>
          <a:ext cx="2172073" cy="87182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587375</xdr:colOff>
      <xdr:row>8</xdr:row>
      <xdr:rowOff>58208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48875" cy="1666875"/>
        </a:xfrm>
        <a:prstGeom prst="rect">
          <a:avLst/>
        </a:prstGeom>
      </xdr:spPr>
    </xdr:pic>
    <xdr:clientData/>
  </xdr:twoCellAnchor>
  <xdr:twoCellAnchor editAs="oneCell">
    <xdr:from>
      <xdr:col>0</xdr:col>
      <xdr:colOff>69273</xdr:colOff>
      <xdr:row>181</xdr:row>
      <xdr:rowOff>80819</xdr:rowOff>
    </xdr:from>
    <xdr:to>
      <xdr:col>1</xdr:col>
      <xdr:colOff>97213</xdr:colOff>
      <xdr:row>184</xdr:row>
      <xdr:rowOff>10854</xdr:rowOff>
    </xdr:to>
    <xdr:pic>
      <xdr:nvPicPr>
        <xdr:cNvPr id="5" name="Picture 4" descr="A black text on a white background&#10;&#10;AI-generated content may be incorrect.">
          <a:extLst>
            <a:ext uri="{FF2B5EF4-FFF2-40B4-BE49-F238E27FC236}">
              <a16:creationId xmlns:a16="http://schemas.microsoft.com/office/drawing/2014/main" id="{30404347-BBC2-4A41-B73B-1D4F159791D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9548" b="89950" l="10000" r="92000">
                      <a14:foregroundMark x1="52800" y1="31156" x2="52800" y2="31156"/>
                      <a14:foregroundMark x1="61467" y1="24623" x2="61467" y2="24623"/>
                      <a14:foregroundMark x1="92000" y1="44724" x2="92000" y2="44724"/>
                      <a14:foregroundMark x1="20624" y1="28182" x2="20624" y2="28182"/>
                      <a14:foregroundMark x1="19424" y1="35455" x2="19424" y2="35455"/>
                      <a14:foregroundMark x1="82734" y1="47273" x2="82734" y2="47273"/>
                      <a14:foregroundMark x1="18945" y1="42727" x2="18945" y2="42727"/>
                    </a14:backgroundRemoval>
                  </a14:imgEffect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279" t="1847"/>
        <a:stretch/>
      </xdr:blipFill>
      <xdr:spPr>
        <a:xfrm>
          <a:off x="69273" y="32177183"/>
          <a:ext cx="1551940" cy="449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9:J195"/>
  <sheetViews>
    <sheetView tabSelected="1" view="pageBreakPreview" zoomScale="66" zoomScaleNormal="66" zoomScaleSheetLayoutView="66" zoomScalePageLayoutView="90" workbookViewId="0">
      <selection activeCell="C182" sqref="C182"/>
    </sheetView>
  </sheetViews>
  <sheetFormatPr defaultColWidth="14.44140625" defaultRowHeight="15.75" customHeight="1" x14ac:dyDescent="0.25"/>
  <cols>
    <col min="1" max="26" width="22.21875" style="27" customWidth="1"/>
    <col min="27" max="16384" width="14.44140625" style="27"/>
  </cols>
  <sheetData>
    <row r="9" spans="1:8" ht="15.75" customHeight="1" thickBot="1" x14ac:dyDescent="0.3"/>
    <row r="10" spans="1:8" ht="13.8" x14ac:dyDescent="0.25">
      <c r="A10" s="116" t="s">
        <v>0</v>
      </c>
      <c r="B10" s="117"/>
      <c r="C10" s="117"/>
      <c r="D10" s="117"/>
      <c r="E10" s="117"/>
      <c r="F10" s="117"/>
      <c r="G10" s="117"/>
      <c r="H10" s="118"/>
    </row>
    <row r="11" spans="1:8" ht="13.8" x14ac:dyDescent="0.25">
      <c r="A11" s="101" t="s">
        <v>192</v>
      </c>
      <c r="B11" s="95"/>
      <c r="C11" s="95"/>
      <c r="D11" s="95"/>
      <c r="E11" s="95"/>
      <c r="F11" s="95"/>
      <c r="G11" s="95"/>
      <c r="H11" s="102"/>
    </row>
    <row r="12" spans="1:8" ht="13.8" x14ac:dyDescent="0.25">
      <c r="A12" s="101" t="s">
        <v>1</v>
      </c>
      <c r="B12" s="95"/>
      <c r="C12" s="95"/>
      <c r="D12" s="95"/>
      <c r="E12" s="95"/>
      <c r="F12" s="95"/>
      <c r="G12" s="95"/>
      <c r="H12" s="102"/>
    </row>
    <row r="13" spans="1:8" ht="27.6" x14ac:dyDescent="0.25">
      <c r="A13" s="110" t="s">
        <v>100</v>
      </c>
      <c r="B13" s="76" t="s">
        <v>2</v>
      </c>
      <c r="C13" s="76" t="s">
        <v>3</v>
      </c>
      <c r="D13" s="76" t="s">
        <v>4</v>
      </c>
      <c r="E13" s="76" t="s">
        <v>5</v>
      </c>
      <c r="F13" s="76" t="s">
        <v>6</v>
      </c>
      <c r="G13" s="75" t="s">
        <v>177</v>
      </c>
      <c r="H13" s="77" t="s">
        <v>178</v>
      </c>
    </row>
    <row r="14" spans="1:8" ht="13.8" x14ac:dyDescent="0.25">
      <c r="A14" s="111"/>
      <c r="B14" s="21" t="s">
        <v>9</v>
      </c>
      <c r="C14" s="21" t="s">
        <v>9</v>
      </c>
      <c r="D14" s="21" t="s">
        <v>10</v>
      </c>
      <c r="E14" s="21" t="s">
        <v>11</v>
      </c>
      <c r="F14" s="21" t="s">
        <v>12</v>
      </c>
      <c r="G14" s="21" t="s">
        <v>13</v>
      </c>
      <c r="H14" s="50" t="s">
        <v>14</v>
      </c>
    </row>
    <row r="15" spans="1:8" ht="13.8" x14ac:dyDescent="0.25">
      <c r="A15" s="112" t="s">
        <v>101</v>
      </c>
      <c r="B15" s="95"/>
      <c r="C15" s="95"/>
      <c r="D15" s="95"/>
      <c r="E15" s="95"/>
      <c r="F15" s="95"/>
      <c r="G15" s="95"/>
      <c r="H15" s="102"/>
    </row>
    <row r="16" spans="1:8" s="63" customFormat="1" ht="13.8" x14ac:dyDescent="0.25">
      <c r="A16" s="92" t="s">
        <v>176</v>
      </c>
      <c r="B16" s="61">
        <f t="shared" ref="B16:F16" si="0">B49</f>
        <v>1735</v>
      </c>
      <c r="C16" s="61" t="str">
        <f t="shared" si="0"/>
        <v>-</v>
      </c>
      <c r="D16" s="61">
        <f t="shared" si="0"/>
        <v>800</v>
      </c>
      <c r="E16" s="61">
        <f t="shared" si="0"/>
        <v>1824</v>
      </c>
      <c r="F16" s="61">
        <f t="shared" si="0"/>
        <v>1600</v>
      </c>
      <c r="G16" s="61">
        <f>G49</f>
        <v>2400</v>
      </c>
      <c r="H16" s="61" t="str">
        <f>H49</f>
        <v>-</v>
      </c>
    </row>
    <row r="17" spans="1:8" ht="13.8" x14ac:dyDescent="0.25">
      <c r="A17" s="91" t="s">
        <v>15</v>
      </c>
      <c r="B17" s="61">
        <f t="shared" ref="B17:H17" si="1">B58</f>
        <v>1670.64935064935</v>
      </c>
      <c r="C17" s="61">
        <f t="shared" si="1"/>
        <v>1650</v>
      </c>
      <c r="D17" s="61">
        <f t="shared" si="1"/>
        <v>811.4831309041831</v>
      </c>
      <c r="E17" s="61">
        <f t="shared" si="1"/>
        <v>1543.2309523809499</v>
      </c>
      <c r="F17" s="61">
        <f t="shared" si="1"/>
        <v>1331.1320754716901</v>
      </c>
      <c r="G17" s="61">
        <f t="shared" si="1"/>
        <v>1871.15384615384</v>
      </c>
      <c r="H17" s="62" t="str">
        <f t="shared" si="1"/>
        <v>-</v>
      </c>
    </row>
    <row r="18" spans="1:8" ht="13.8" x14ac:dyDescent="0.25">
      <c r="A18" s="91" t="s">
        <v>23</v>
      </c>
      <c r="B18" s="61">
        <f t="shared" ref="B18:H18" si="2">B65</f>
        <v>1650</v>
      </c>
      <c r="C18" s="61">
        <f t="shared" si="2"/>
        <v>1547.2509319569033</v>
      </c>
      <c r="D18" s="61">
        <f t="shared" si="2"/>
        <v>781.43448275862022</v>
      </c>
      <c r="E18" s="61">
        <f t="shared" si="2"/>
        <v>1497.3554181603497</v>
      </c>
      <c r="F18" s="61">
        <f t="shared" si="2"/>
        <v>1303.3333333333301</v>
      </c>
      <c r="G18" s="61">
        <f t="shared" si="2"/>
        <v>1757.72727272727</v>
      </c>
      <c r="H18" s="62" t="str">
        <f t="shared" si="2"/>
        <v>-</v>
      </c>
    </row>
    <row r="19" spans="1:8" ht="13.8" x14ac:dyDescent="0.25">
      <c r="A19" s="91" t="s">
        <v>28</v>
      </c>
      <c r="B19" s="61">
        <f t="shared" ref="B19:G19" si="3">B72</f>
        <v>1539.3064076064575</v>
      </c>
      <c r="C19" s="61">
        <f t="shared" si="3"/>
        <v>1522.4062368024152</v>
      </c>
      <c r="D19" s="61">
        <f t="shared" si="3"/>
        <v>773.98467684187301</v>
      </c>
      <c r="E19" s="61">
        <f t="shared" si="3"/>
        <v>1509.1105553243874</v>
      </c>
      <c r="F19" s="61">
        <f t="shared" si="3"/>
        <v>1266.9206918832501</v>
      </c>
      <c r="G19" s="61">
        <f t="shared" si="3"/>
        <v>2163.0573915314926</v>
      </c>
      <c r="H19" s="62" t="str">
        <f>H72</f>
        <v>-</v>
      </c>
    </row>
    <row r="20" spans="1:8" ht="13.8" x14ac:dyDescent="0.25">
      <c r="A20" s="91" t="s">
        <v>33</v>
      </c>
      <c r="B20" s="61">
        <f t="shared" ref="B20:H20" si="4">B82</f>
        <v>1629.5112972035081</v>
      </c>
      <c r="C20" s="61">
        <f t="shared" si="4"/>
        <v>1496.85191969933</v>
      </c>
      <c r="D20" s="61">
        <f t="shared" si="4"/>
        <v>816.23089204786663</v>
      </c>
      <c r="E20" s="61">
        <f t="shared" si="4"/>
        <v>1510.6410733072244</v>
      </c>
      <c r="F20" s="61">
        <f t="shared" si="4"/>
        <v>1324.6093294631373</v>
      </c>
      <c r="G20" s="61">
        <f t="shared" si="4"/>
        <v>1604.31896944551</v>
      </c>
      <c r="H20" s="62" t="str">
        <f t="shared" si="4"/>
        <v>-</v>
      </c>
    </row>
    <row r="21" spans="1:8" ht="13.8" x14ac:dyDescent="0.25">
      <c r="A21" s="92" t="s">
        <v>189</v>
      </c>
      <c r="B21" s="61">
        <f t="shared" ref="B21:H21" si="5">B90</f>
        <v>1704.0786128966351</v>
      </c>
      <c r="C21" s="61">
        <f t="shared" si="5"/>
        <v>1669.0107132006024</v>
      </c>
      <c r="D21" s="61">
        <f t="shared" si="5"/>
        <v>836.65793657968834</v>
      </c>
      <c r="E21" s="61">
        <f t="shared" si="5"/>
        <v>1677.4100161614751</v>
      </c>
      <c r="F21" s="61">
        <f t="shared" si="5"/>
        <v>1679.74074074074</v>
      </c>
      <c r="G21" s="61">
        <f t="shared" si="5"/>
        <v>1823.75</v>
      </c>
      <c r="H21" s="62" t="str">
        <f t="shared" si="5"/>
        <v>-</v>
      </c>
    </row>
    <row r="22" spans="1:8" ht="13.8" x14ac:dyDescent="0.25">
      <c r="A22" s="92" t="s">
        <v>190</v>
      </c>
      <c r="B22" s="61">
        <f>B98</f>
        <v>1720</v>
      </c>
      <c r="C22" s="61">
        <f t="shared" ref="C22:H22" si="6">C98</f>
        <v>1735.9252896933226</v>
      </c>
      <c r="D22" s="61">
        <f t="shared" si="6"/>
        <v>938.64529432126403</v>
      </c>
      <c r="E22" s="61">
        <f t="shared" si="6"/>
        <v>1612.8611728361975</v>
      </c>
      <c r="F22" s="61">
        <f t="shared" si="6"/>
        <v>1488.265436157385</v>
      </c>
      <c r="G22" s="61">
        <f t="shared" si="6"/>
        <v>1884.0261881762899</v>
      </c>
      <c r="H22" s="61" t="str">
        <f t="shared" si="6"/>
        <v>-</v>
      </c>
    </row>
    <row r="23" spans="1:8" ht="13.8" x14ac:dyDescent="0.25">
      <c r="A23" s="91" t="s">
        <v>51</v>
      </c>
      <c r="B23" s="61">
        <f t="shared" ref="B23:H23" si="7">B107</f>
        <v>1719.7752915008634</v>
      </c>
      <c r="C23" s="61">
        <f t="shared" si="7"/>
        <v>1720.3923548094349</v>
      </c>
      <c r="D23" s="61">
        <f t="shared" si="7"/>
        <v>912.68630460719044</v>
      </c>
      <c r="E23" s="61">
        <f t="shared" si="7"/>
        <v>1650.5281654521398</v>
      </c>
      <c r="F23" s="61">
        <f t="shared" si="7"/>
        <v>1592.7674664240833</v>
      </c>
      <c r="G23" s="61">
        <f t="shared" si="7"/>
        <v>2108.7589471253737</v>
      </c>
      <c r="H23" s="62" t="str">
        <f t="shared" si="7"/>
        <v>-</v>
      </c>
    </row>
    <row r="24" spans="1:8" ht="13.8" x14ac:dyDescent="0.25">
      <c r="A24" s="91" t="s">
        <v>58</v>
      </c>
      <c r="B24" s="61" t="str">
        <f t="shared" ref="B24:H24" si="8">B115</f>
        <v>-</v>
      </c>
      <c r="C24" s="61">
        <f t="shared" si="8"/>
        <v>1486.8595911949651</v>
      </c>
      <c r="D24" s="61">
        <f t="shared" si="8"/>
        <v>775.10239042842818</v>
      </c>
      <c r="E24" s="61">
        <f t="shared" si="8"/>
        <v>1484.2898745519699</v>
      </c>
      <c r="F24" s="61">
        <f t="shared" si="8"/>
        <v>1362.177711539505</v>
      </c>
      <c r="G24" s="61">
        <f t="shared" si="8"/>
        <v>1647.8102189781</v>
      </c>
      <c r="H24" s="62">
        <f t="shared" si="8"/>
        <v>2537.9518072289102</v>
      </c>
    </row>
    <row r="25" spans="1:8" s="63" customFormat="1" ht="13.8" x14ac:dyDescent="0.25">
      <c r="A25" s="92" t="s">
        <v>185</v>
      </c>
      <c r="B25" s="84">
        <f t="shared" ref="B25:H25" si="9">B121</f>
        <v>1744.6557951513832</v>
      </c>
      <c r="C25" s="84">
        <f t="shared" si="9"/>
        <v>1632.71221532091</v>
      </c>
      <c r="D25" s="84">
        <f t="shared" si="9"/>
        <v>857.58008210214064</v>
      </c>
      <c r="E25" s="84">
        <f t="shared" si="9"/>
        <v>1598.7932201176466</v>
      </c>
      <c r="F25" s="84">
        <f t="shared" si="9"/>
        <v>1427.55407132759</v>
      </c>
      <c r="G25" s="84">
        <f t="shared" si="9"/>
        <v>1666.5005161213232</v>
      </c>
      <c r="H25" s="84">
        <f t="shared" si="9"/>
        <v>2418.7167832167802</v>
      </c>
    </row>
    <row r="26" spans="1:8" ht="13.8" x14ac:dyDescent="0.25">
      <c r="A26" s="93" t="s">
        <v>64</v>
      </c>
      <c r="B26" s="61">
        <f t="shared" ref="B26:H26" si="10">B126</f>
        <v>1808.3073405253249</v>
      </c>
      <c r="C26" s="61" t="str">
        <f t="shared" si="10"/>
        <v>-</v>
      </c>
      <c r="D26" s="61">
        <f t="shared" si="10"/>
        <v>894.83333333333303</v>
      </c>
      <c r="E26" s="61">
        <f t="shared" si="10"/>
        <v>1637.4006116207902</v>
      </c>
      <c r="F26" s="61">
        <f t="shared" si="10"/>
        <v>1507.57236842105</v>
      </c>
      <c r="G26" s="61">
        <f t="shared" si="10"/>
        <v>1684.2857142857099</v>
      </c>
      <c r="H26" s="62">
        <f t="shared" si="10"/>
        <v>2770</v>
      </c>
    </row>
    <row r="27" spans="1:8" ht="13.8" x14ac:dyDescent="0.25">
      <c r="A27" s="91" t="s">
        <v>69</v>
      </c>
      <c r="B27" s="61">
        <f t="shared" ref="B27:H27" si="11">B135</f>
        <v>1857.135739705132</v>
      </c>
      <c r="C27" s="61">
        <f t="shared" si="11"/>
        <v>1828.3783783783699</v>
      </c>
      <c r="D27" s="61">
        <f t="shared" si="11"/>
        <v>944.91666666666663</v>
      </c>
      <c r="E27" s="61">
        <f t="shared" si="11"/>
        <v>1783.1768514388418</v>
      </c>
      <c r="F27" s="61">
        <f t="shared" si="11"/>
        <v>1627.322792869265</v>
      </c>
      <c r="G27" s="61">
        <f t="shared" si="11"/>
        <v>1839.247787610615</v>
      </c>
      <c r="H27" s="62" t="str">
        <f t="shared" si="11"/>
        <v>-</v>
      </c>
    </row>
    <row r="28" spans="1:8" ht="13.8" x14ac:dyDescent="0.25">
      <c r="A28" s="91" t="s">
        <v>74</v>
      </c>
      <c r="B28" s="61">
        <f t="shared" ref="B28:H28" si="12">B142</f>
        <v>1579.9544072948299</v>
      </c>
      <c r="C28" s="61" t="str">
        <f t="shared" si="12"/>
        <v>-</v>
      </c>
      <c r="D28" s="61">
        <f t="shared" si="12"/>
        <v>791.44287521079252</v>
      </c>
      <c r="E28" s="61">
        <f t="shared" si="12"/>
        <v>1511.9621295279899</v>
      </c>
      <c r="F28" s="61">
        <f t="shared" si="12"/>
        <v>1441.1065266316566</v>
      </c>
      <c r="G28" s="61">
        <f t="shared" si="12"/>
        <v>1548.9361702127601</v>
      </c>
      <c r="H28" s="62">
        <f t="shared" si="12"/>
        <v>2683.75</v>
      </c>
    </row>
    <row r="29" spans="1:8" ht="13.8" x14ac:dyDescent="0.25">
      <c r="A29" s="91" t="s">
        <v>78</v>
      </c>
      <c r="B29" s="61">
        <f t="shared" ref="B29:H29" si="13">B150</f>
        <v>1658.1516621957176</v>
      </c>
      <c r="C29" s="61">
        <f t="shared" si="13"/>
        <v>1647.8612716762966</v>
      </c>
      <c r="D29" s="61">
        <f t="shared" si="13"/>
        <v>791.21622073131573</v>
      </c>
      <c r="E29" s="61">
        <f t="shared" si="13"/>
        <v>1489.3666391019476</v>
      </c>
      <c r="F29" s="61">
        <f t="shared" si="13"/>
        <v>1393.9860177026399</v>
      </c>
      <c r="G29" s="61">
        <f t="shared" si="13"/>
        <v>1578.713981524445</v>
      </c>
      <c r="H29" s="62">
        <f t="shared" si="13"/>
        <v>2472.1537239907334</v>
      </c>
    </row>
    <row r="30" spans="1:8" ht="13.8" x14ac:dyDescent="0.25">
      <c r="A30" s="91" t="s">
        <v>83</v>
      </c>
      <c r="B30" s="61">
        <f t="shared" ref="B30:H30" si="14">B159</f>
        <v>1602.9763377096751</v>
      </c>
      <c r="C30" s="61">
        <f t="shared" si="14"/>
        <v>1601.1674751111241</v>
      </c>
      <c r="D30" s="61">
        <f t="shared" si="14"/>
        <v>726.56699671053627</v>
      </c>
      <c r="E30" s="61">
        <f t="shared" si="14"/>
        <v>1490.4705578625883</v>
      </c>
      <c r="F30" s="61">
        <f t="shared" si="14"/>
        <v>1425.0956841227151</v>
      </c>
      <c r="G30" s="61">
        <f t="shared" si="14"/>
        <v>1531.2324151932182</v>
      </c>
      <c r="H30" s="62">
        <f t="shared" si="14"/>
        <v>2597.7372258865157</v>
      </c>
    </row>
    <row r="31" spans="1:8" ht="13.8" x14ac:dyDescent="0.25">
      <c r="A31" s="91" t="s">
        <v>89</v>
      </c>
      <c r="B31" s="61">
        <f>B166</f>
        <v>1620.0808891559927</v>
      </c>
      <c r="C31" s="61">
        <f t="shared" ref="C31:H31" si="15">C166</f>
        <v>1588.423628780977</v>
      </c>
      <c r="D31" s="61">
        <f t="shared" si="15"/>
        <v>727.35224841154036</v>
      </c>
      <c r="E31" s="61">
        <f t="shared" si="15"/>
        <v>1447.7408773915799</v>
      </c>
      <c r="F31" s="61">
        <f t="shared" si="15"/>
        <v>1364.1442756356573</v>
      </c>
      <c r="G31" s="61">
        <f t="shared" si="15"/>
        <v>1452.7420367422051</v>
      </c>
      <c r="H31" s="62">
        <f t="shared" si="15"/>
        <v>2533.8819758672676</v>
      </c>
    </row>
    <row r="32" spans="1:8" ht="13.8" x14ac:dyDescent="0.25">
      <c r="A32" s="91" t="s">
        <v>94</v>
      </c>
      <c r="B32" s="61">
        <f>B173</f>
        <v>1659.0805473763826</v>
      </c>
      <c r="C32" s="61" t="str">
        <f>C173</f>
        <v>-</v>
      </c>
      <c r="D32" s="61">
        <f t="shared" ref="D32:H32" si="16">D173</f>
        <v>757.87879784330073</v>
      </c>
      <c r="E32" s="61">
        <f t="shared" si="16"/>
        <v>1528.5478763923977</v>
      </c>
      <c r="F32" s="61">
        <f t="shared" si="16"/>
        <v>1441.9475482680275</v>
      </c>
      <c r="G32" s="61">
        <f t="shared" si="16"/>
        <v>1525.90897143866</v>
      </c>
      <c r="H32" s="62">
        <f t="shared" si="16"/>
        <v>2638</v>
      </c>
    </row>
    <row r="33" spans="1:8" s="63" customFormat="1" ht="13.8" x14ac:dyDescent="0.25">
      <c r="A33" s="92" t="s">
        <v>99</v>
      </c>
      <c r="B33" s="61">
        <f>B177</f>
        <v>1578.21162444113</v>
      </c>
      <c r="C33" s="61">
        <f t="shared" ref="C33:H33" si="17">C177</f>
        <v>1559.8089887640399</v>
      </c>
      <c r="D33" s="61">
        <f t="shared" si="17"/>
        <v>718.375</v>
      </c>
      <c r="E33" s="61">
        <f t="shared" si="17"/>
        <v>1413.59516616314</v>
      </c>
      <c r="F33" s="61">
        <f t="shared" si="17"/>
        <v>1345.96330275229</v>
      </c>
      <c r="G33" s="61">
        <f t="shared" si="17"/>
        <v>1437.1590909090901</v>
      </c>
      <c r="H33" s="61" t="str">
        <f t="shared" si="17"/>
        <v>-</v>
      </c>
    </row>
    <row r="34" spans="1:8" ht="14.4" thickBot="1" x14ac:dyDescent="0.3">
      <c r="A34" s="51" t="s">
        <v>102</v>
      </c>
      <c r="B34" s="52">
        <f>AVERAGE(B16:B33)</f>
        <v>1675.1103119654344</v>
      </c>
      <c r="C34" s="52">
        <f t="shared" ref="C34:H34" si="18">AVERAGE(C16:C33)</f>
        <v>1620.5034996706211</v>
      </c>
      <c r="D34" s="52">
        <f t="shared" si="18"/>
        <v>814.2437405277077</v>
      </c>
      <c r="E34" s="52">
        <f t="shared" si="18"/>
        <v>1567.2489532106454</v>
      </c>
      <c r="F34" s="52">
        <f t="shared" si="18"/>
        <v>1440.2021873746678</v>
      </c>
      <c r="G34" s="52">
        <f t="shared" si="18"/>
        <v>1751.4071954542171</v>
      </c>
      <c r="H34" s="52">
        <f t="shared" si="18"/>
        <v>2581.5239395237759</v>
      </c>
    </row>
    <row r="35" spans="1:8" ht="13.8" x14ac:dyDescent="0.25">
      <c r="A35" s="49"/>
      <c r="B35" s="22"/>
      <c r="C35" s="22"/>
      <c r="D35" s="22"/>
      <c r="E35" s="22"/>
      <c r="F35" s="22"/>
      <c r="G35" s="22"/>
      <c r="H35" s="22"/>
    </row>
    <row r="36" spans="1:8" ht="13.8" x14ac:dyDescent="0.25">
      <c r="A36" s="49"/>
      <c r="B36" s="22"/>
      <c r="C36" s="22"/>
      <c r="D36" s="22"/>
      <c r="E36" s="22"/>
      <c r="F36" s="22"/>
      <c r="G36" s="22"/>
      <c r="H36" s="22"/>
    </row>
    <row r="37" spans="1:8" ht="13.8" x14ac:dyDescent="0.25">
      <c r="A37" s="49"/>
      <c r="B37" s="22"/>
      <c r="C37" s="22"/>
      <c r="D37" s="22"/>
      <c r="E37" s="22"/>
      <c r="F37" s="22"/>
      <c r="G37" s="22"/>
      <c r="H37" s="22"/>
    </row>
    <row r="38" spans="1:8" ht="13.8" x14ac:dyDescent="0.25">
      <c r="A38" s="49"/>
      <c r="B38" s="22"/>
      <c r="C38" s="22"/>
      <c r="D38" s="22"/>
      <c r="E38" s="22"/>
      <c r="F38" s="22"/>
      <c r="G38" s="22"/>
      <c r="H38" s="22"/>
    </row>
    <row r="39" spans="1:8" ht="13.8" x14ac:dyDescent="0.25">
      <c r="A39" s="49"/>
      <c r="B39" s="22"/>
      <c r="C39" s="22"/>
      <c r="D39" s="22"/>
      <c r="E39" s="22"/>
      <c r="F39" s="22"/>
      <c r="G39" s="22"/>
      <c r="H39" s="22"/>
    </row>
    <row r="40" spans="1:8" ht="13.8" x14ac:dyDescent="0.25">
      <c r="A40" s="49"/>
      <c r="B40" s="22"/>
      <c r="C40" s="22"/>
      <c r="D40" s="22"/>
      <c r="E40" s="22"/>
      <c r="F40" s="22"/>
      <c r="G40" s="22"/>
      <c r="H40" s="22"/>
    </row>
    <row r="41" spans="1:8" ht="13.8" x14ac:dyDescent="0.25">
      <c r="A41" s="107"/>
      <c r="B41" s="107"/>
      <c r="C41" s="107"/>
      <c r="D41" s="107"/>
      <c r="E41" s="107"/>
      <c r="F41" s="107"/>
      <c r="G41" s="107"/>
      <c r="H41" s="107"/>
    </row>
    <row r="42" spans="1:8" ht="13.8" x14ac:dyDescent="0.25">
      <c r="A42" s="108" t="s">
        <v>168</v>
      </c>
      <c r="B42" s="109"/>
      <c r="C42" s="109"/>
      <c r="D42" s="109"/>
      <c r="E42" s="109"/>
      <c r="F42" s="109"/>
      <c r="G42" s="109"/>
      <c r="H42" s="109"/>
    </row>
    <row r="43" spans="1:8" ht="13.8" x14ac:dyDescent="0.25">
      <c r="A43" s="101" t="s">
        <v>192</v>
      </c>
      <c r="B43" s="95"/>
      <c r="C43" s="95"/>
      <c r="D43" s="95"/>
      <c r="E43" s="95"/>
      <c r="F43" s="95"/>
      <c r="G43" s="95"/>
      <c r="H43" s="102"/>
    </row>
    <row r="44" spans="1:8" ht="27.6" x14ac:dyDescent="0.25">
      <c r="A44" s="53" t="s">
        <v>167</v>
      </c>
      <c r="B44" s="53" t="s">
        <v>2</v>
      </c>
      <c r="C44" s="53" t="s">
        <v>3</v>
      </c>
      <c r="D44" s="53" t="s">
        <v>4</v>
      </c>
      <c r="E44" s="53" t="s">
        <v>5</v>
      </c>
      <c r="F44" s="53" t="s">
        <v>6</v>
      </c>
      <c r="G44" s="78" t="s">
        <v>177</v>
      </c>
      <c r="H44" s="78" t="s">
        <v>178</v>
      </c>
    </row>
    <row r="45" spans="1:8" ht="13.8" x14ac:dyDescent="0.25">
      <c r="A45" s="9"/>
      <c r="B45" s="8" t="s">
        <v>9</v>
      </c>
      <c r="C45" s="8" t="s">
        <v>9</v>
      </c>
      <c r="D45" s="8" t="s">
        <v>10</v>
      </c>
      <c r="E45" s="8" t="s">
        <v>11</v>
      </c>
      <c r="F45" s="8" t="s">
        <v>12</v>
      </c>
      <c r="G45" s="8" t="s">
        <v>13</v>
      </c>
      <c r="H45" s="10" t="s">
        <v>14</v>
      </c>
    </row>
    <row r="46" spans="1:8" ht="13.8" x14ac:dyDescent="0.25">
      <c r="A46" s="9"/>
      <c r="B46" s="9"/>
      <c r="C46" s="11"/>
      <c r="D46" s="11"/>
      <c r="E46" s="11"/>
      <c r="F46" s="11"/>
      <c r="G46" s="11"/>
      <c r="H46" s="12"/>
    </row>
    <row r="47" spans="1:8" ht="13.8" x14ac:dyDescent="0.25">
      <c r="A47" s="1" t="s">
        <v>176</v>
      </c>
      <c r="B47" s="113"/>
      <c r="C47" s="114"/>
      <c r="D47" s="114"/>
      <c r="E47" s="114"/>
      <c r="F47" s="114"/>
      <c r="G47" s="114"/>
      <c r="H47" s="115"/>
    </row>
    <row r="48" spans="1:8" ht="13.8" x14ac:dyDescent="0.25">
      <c r="A48" s="30" t="s">
        <v>175</v>
      </c>
      <c r="B48" s="89">
        <v>1735</v>
      </c>
      <c r="C48" s="89"/>
      <c r="D48" s="89">
        <v>800</v>
      </c>
      <c r="E48" s="89">
        <v>1824</v>
      </c>
      <c r="F48" s="89">
        <v>1600</v>
      </c>
      <c r="G48" s="89">
        <v>2400</v>
      </c>
      <c r="H48" s="89"/>
    </row>
    <row r="49" spans="1:8" ht="13.8" x14ac:dyDescent="0.25">
      <c r="A49" s="2" t="s">
        <v>22</v>
      </c>
      <c r="B49" s="48">
        <f t="shared" ref="B49:H49" si="19">IFERROR(AVERAGE(B48:B48),"-")</f>
        <v>1735</v>
      </c>
      <c r="C49" s="48" t="str">
        <f t="shared" si="19"/>
        <v>-</v>
      </c>
      <c r="D49" s="48">
        <f t="shared" si="19"/>
        <v>800</v>
      </c>
      <c r="E49" s="48">
        <f t="shared" si="19"/>
        <v>1824</v>
      </c>
      <c r="F49" s="48">
        <f t="shared" si="19"/>
        <v>1600</v>
      </c>
      <c r="G49" s="48">
        <f t="shared" si="19"/>
        <v>2400</v>
      </c>
      <c r="H49" s="48" t="str">
        <f t="shared" si="19"/>
        <v>-</v>
      </c>
    </row>
    <row r="50" spans="1:8" ht="13.8" x14ac:dyDescent="0.25">
      <c r="A50" s="100"/>
      <c r="B50" s="100"/>
      <c r="C50" s="100"/>
      <c r="D50" s="100"/>
      <c r="E50" s="100"/>
      <c r="F50" s="100"/>
      <c r="G50" s="100"/>
      <c r="H50" s="100"/>
    </row>
    <row r="51" spans="1:8" ht="13.8" x14ac:dyDescent="0.25">
      <c r="A51" s="10" t="s">
        <v>15</v>
      </c>
      <c r="B51" s="103"/>
      <c r="C51" s="95"/>
      <c r="D51" s="95"/>
      <c r="E51" s="95"/>
      <c r="F51" s="95"/>
      <c r="G51" s="95"/>
      <c r="H51" s="96"/>
    </row>
    <row r="52" spans="1:8" ht="13.8" x14ac:dyDescent="0.25">
      <c r="A52" s="54" t="s">
        <v>16</v>
      </c>
      <c r="B52" s="89"/>
      <c r="C52" s="14"/>
      <c r="D52" s="14"/>
      <c r="E52" s="14"/>
      <c r="F52" s="14"/>
      <c r="G52" s="89"/>
      <c r="H52" s="89"/>
    </row>
    <row r="53" spans="1:8" ht="13.8" x14ac:dyDescent="0.25">
      <c r="A53" s="13" t="s">
        <v>17</v>
      </c>
      <c r="B53" s="89"/>
      <c r="C53" s="14"/>
      <c r="D53" s="14"/>
      <c r="E53" s="14"/>
      <c r="F53" s="14"/>
      <c r="G53" s="89"/>
      <c r="H53" s="89"/>
    </row>
    <row r="54" spans="1:8" ht="13.8" x14ac:dyDescent="0.25">
      <c r="A54" s="15" t="s">
        <v>18</v>
      </c>
      <c r="B54" s="14"/>
      <c r="C54" s="14"/>
      <c r="D54" s="14"/>
      <c r="E54" s="14"/>
      <c r="F54" s="14"/>
      <c r="G54" s="89"/>
      <c r="H54" s="89"/>
    </row>
    <row r="55" spans="1:8" ht="13.8" x14ac:dyDescent="0.25">
      <c r="A55" s="15" t="s">
        <v>19</v>
      </c>
      <c r="B55" s="16">
        <v>1521.2987012987001</v>
      </c>
      <c r="C55" s="89">
        <v>1650</v>
      </c>
      <c r="D55" s="16">
        <v>749.28205128205104</v>
      </c>
      <c r="E55" s="16">
        <v>1545.0333333333299</v>
      </c>
      <c r="F55" s="16">
        <v>1331.1320754716901</v>
      </c>
      <c r="G55" s="89">
        <v>1871.15384615384</v>
      </c>
      <c r="H55" s="89"/>
    </row>
    <row r="56" spans="1:8" ht="13.8" x14ac:dyDescent="0.25">
      <c r="A56" s="15" t="s">
        <v>20</v>
      </c>
      <c r="B56" s="89"/>
      <c r="C56" s="14"/>
      <c r="D56" s="14"/>
      <c r="E56" s="14"/>
      <c r="F56" s="14"/>
      <c r="G56" s="70"/>
      <c r="H56" s="89"/>
    </row>
    <row r="57" spans="1:8" ht="13.8" x14ac:dyDescent="0.25">
      <c r="A57" s="15" t="s">
        <v>21</v>
      </c>
      <c r="B57" s="16">
        <v>1820</v>
      </c>
      <c r="C57" s="89"/>
      <c r="D57" s="16">
        <v>873.68421052631504</v>
      </c>
      <c r="E57" s="16">
        <v>1541.42857142857</v>
      </c>
      <c r="F57" s="89"/>
      <c r="G57" s="89"/>
      <c r="H57" s="89"/>
    </row>
    <row r="58" spans="1:8" ht="13.8" x14ac:dyDescent="0.25">
      <c r="A58" s="42" t="s">
        <v>22</v>
      </c>
      <c r="B58" s="43">
        <f>IFERROR(AVERAGE(B52:B57),"-")</f>
        <v>1670.64935064935</v>
      </c>
      <c r="C58" s="43">
        <f t="shared" ref="C58:H58" si="20">IFERROR(AVERAGE(C52:C57),"-")</f>
        <v>1650</v>
      </c>
      <c r="D58" s="43">
        <f t="shared" si="20"/>
        <v>811.4831309041831</v>
      </c>
      <c r="E58" s="43">
        <f t="shared" si="20"/>
        <v>1543.2309523809499</v>
      </c>
      <c r="F58" s="43">
        <f t="shared" si="20"/>
        <v>1331.1320754716901</v>
      </c>
      <c r="G58" s="43">
        <f t="shared" si="20"/>
        <v>1871.15384615384</v>
      </c>
      <c r="H58" s="43" t="str">
        <f t="shared" si="20"/>
        <v>-</v>
      </c>
    </row>
    <row r="59" spans="1:8" ht="13.8" x14ac:dyDescent="0.25">
      <c r="A59" s="100"/>
      <c r="B59" s="100"/>
      <c r="C59" s="100"/>
      <c r="D59" s="100"/>
      <c r="E59" s="100"/>
      <c r="F59" s="100"/>
      <c r="G59" s="100"/>
      <c r="H59" s="100"/>
    </row>
    <row r="60" spans="1:8" ht="13.8" x14ac:dyDescent="0.25">
      <c r="A60" s="44" t="s">
        <v>23</v>
      </c>
      <c r="B60" s="104"/>
      <c r="C60" s="105"/>
      <c r="D60" s="105"/>
      <c r="E60" s="105"/>
      <c r="F60" s="105"/>
      <c r="G60" s="105"/>
      <c r="H60" s="106"/>
    </row>
    <row r="61" spans="1:8" ht="13.8" x14ac:dyDescent="0.25">
      <c r="A61" s="13" t="s">
        <v>24</v>
      </c>
      <c r="B61" s="89"/>
      <c r="C61" s="14">
        <v>1600</v>
      </c>
      <c r="D61" s="14">
        <v>800</v>
      </c>
      <c r="E61" s="14">
        <v>1546.9430051813399</v>
      </c>
      <c r="F61" s="14">
        <v>1350.3278688524499</v>
      </c>
      <c r="G61" s="89">
        <v>2118.1818181818098</v>
      </c>
      <c r="H61" s="89"/>
    </row>
    <row r="62" spans="1:8" ht="13.8" x14ac:dyDescent="0.25">
      <c r="A62" s="13" t="s">
        <v>25</v>
      </c>
      <c r="B62" s="89"/>
      <c r="C62" s="14"/>
      <c r="D62" s="14"/>
      <c r="E62" s="14"/>
      <c r="F62" s="14"/>
      <c r="G62" s="89"/>
      <c r="H62" s="89"/>
    </row>
    <row r="63" spans="1:8" ht="13.8" x14ac:dyDescent="0.25">
      <c r="A63" s="13" t="s">
        <v>26</v>
      </c>
      <c r="B63" s="89"/>
      <c r="C63" s="14">
        <v>1529.12621359223</v>
      </c>
      <c r="D63" s="14">
        <v>759.77011494252804</v>
      </c>
      <c r="E63" s="14">
        <v>1490.4761904761899</v>
      </c>
      <c r="F63" s="14">
        <v>1300</v>
      </c>
      <c r="G63" s="14">
        <v>1600</v>
      </c>
      <c r="H63" s="89"/>
    </row>
    <row r="64" spans="1:8" ht="13.8" x14ac:dyDescent="0.25">
      <c r="A64" s="13" t="s">
        <v>27</v>
      </c>
      <c r="B64" s="89">
        <v>1650</v>
      </c>
      <c r="C64" s="89">
        <v>1512.6265822784801</v>
      </c>
      <c r="D64" s="89">
        <v>784.53333333333296</v>
      </c>
      <c r="E64" s="89">
        <v>1454.64705882352</v>
      </c>
      <c r="F64" s="89">
        <v>1259.6721311475401</v>
      </c>
      <c r="G64" s="89">
        <v>1555</v>
      </c>
      <c r="H64" s="89"/>
    </row>
    <row r="65" spans="1:10" ht="13.8" x14ac:dyDescent="0.25">
      <c r="A65" s="42" t="s">
        <v>22</v>
      </c>
      <c r="B65" s="43">
        <f>IFERROR(AVERAGE(B61:B64),"-")</f>
        <v>1650</v>
      </c>
      <c r="C65" s="43">
        <f t="shared" ref="C65:H65" si="21">IFERROR(AVERAGE(C61:C64),"-")</f>
        <v>1547.2509319569033</v>
      </c>
      <c r="D65" s="43">
        <f t="shared" si="21"/>
        <v>781.43448275862022</v>
      </c>
      <c r="E65" s="43">
        <f t="shared" si="21"/>
        <v>1497.3554181603497</v>
      </c>
      <c r="F65" s="43">
        <f t="shared" si="21"/>
        <v>1303.3333333333301</v>
      </c>
      <c r="G65" s="43">
        <f t="shared" si="21"/>
        <v>1757.72727272727</v>
      </c>
      <c r="H65" s="43" t="str">
        <f t="shared" si="21"/>
        <v>-</v>
      </c>
    </row>
    <row r="66" spans="1:10" ht="13.8" x14ac:dyDescent="0.25">
      <c r="A66" s="100"/>
      <c r="B66" s="100"/>
      <c r="C66" s="100"/>
      <c r="D66" s="100"/>
      <c r="E66" s="100"/>
      <c r="F66" s="100"/>
      <c r="G66" s="100"/>
      <c r="H66" s="100"/>
    </row>
    <row r="67" spans="1:10" ht="13.8" x14ac:dyDescent="0.25">
      <c r="A67" s="47" t="s">
        <v>28</v>
      </c>
      <c r="B67" s="119"/>
      <c r="C67" s="109"/>
      <c r="D67" s="109"/>
      <c r="E67" s="109"/>
      <c r="F67" s="109"/>
      <c r="G67" s="109"/>
      <c r="H67" s="109"/>
    </row>
    <row r="68" spans="1:10" ht="13.8" x14ac:dyDescent="0.25">
      <c r="A68" s="45" t="s">
        <v>29</v>
      </c>
      <c r="B68" s="46">
        <v>1522.0277777777701</v>
      </c>
      <c r="C68" s="46">
        <v>1495.8692133376401</v>
      </c>
      <c r="D68" s="46">
        <v>771.46974063400501</v>
      </c>
      <c r="E68" s="46">
        <v>1453.5197685631599</v>
      </c>
      <c r="F68" s="46">
        <v>1213.9023841655401</v>
      </c>
      <c r="G68" s="46">
        <v>2239.6976241900602</v>
      </c>
      <c r="H68" s="89"/>
    </row>
    <row r="69" spans="1:10" ht="13.8" x14ac:dyDescent="0.25">
      <c r="A69" s="15" t="s">
        <v>30</v>
      </c>
      <c r="B69" s="14">
        <v>1461.0313315926801</v>
      </c>
      <c r="C69" s="14">
        <v>1461.9535698642101</v>
      </c>
      <c r="D69" s="14">
        <v>772.69340974212002</v>
      </c>
      <c r="E69" s="14">
        <v>1485.7485300768799</v>
      </c>
      <c r="F69" s="14">
        <v>1205.4570560618599</v>
      </c>
      <c r="G69" s="14">
        <v>2112.9292929292901</v>
      </c>
      <c r="H69" s="89"/>
    </row>
    <row r="70" spans="1:10" ht="13.8" x14ac:dyDescent="0.25">
      <c r="A70" s="59" t="s">
        <v>32</v>
      </c>
      <c r="B70" s="14">
        <v>1593.1355932203301</v>
      </c>
      <c r="C70" s="14">
        <v>1545.3443983402401</v>
      </c>
      <c r="D70" s="14">
        <v>769.99562171628702</v>
      </c>
      <c r="E70" s="14">
        <v>1508.34963325183</v>
      </c>
      <c r="F70" s="14">
        <v>1297.5999999999999</v>
      </c>
      <c r="G70" s="14">
        <v>2199.6026490066201</v>
      </c>
      <c r="H70" s="89"/>
      <c r="I70" s="7"/>
      <c r="J70" s="7"/>
    </row>
    <row r="71" spans="1:10" ht="13.8" x14ac:dyDescent="0.25">
      <c r="A71" s="59" t="s">
        <v>31</v>
      </c>
      <c r="B71" s="14">
        <v>1581.0309278350501</v>
      </c>
      <c r="C71" s="14">
        <v>1586.4577656675699</v>
      </c>
      <c r="D71" s="14">
        <v>781.77993527507999</v>
      </c>
      <c r="E71" s="14">
        <v>1588.82428940568</v>
      </c>
      <c r="F71" s="14">
        <v>1350.7233273055999</v>
      </c>
      <c r="G71" s="14">
        <v>2100</v>
      </c>
      <c r="H71" s="89"/>
      <c r="I71" s="7"/>
      <c r="J71" s="7"/>
    </row>
    <row r="72" spans="1:10" ht="13.8" x14ac:dyDescent="0.25">
      <c r="A72" s="17" t="s">
        <v>22</v>
      </c>
      <c r="B72" s="11">
        <f t="shared" ref="B72:H72" si="22">IFERROR(AVERAGE(B68:B71),"-")</f>
        <v>1539.3064076064575</v>
      </c>
      <c r="C72" s="11">
        <f t="shared" si="22"/>
        <v>1522.4062368024152</v>
      </c>
      <c r="D72" s="11">
        <f t="shared" si="22"/>
        <v>773.98467684187301</v>
      </c>
      <c r="E72" s="11">
        <f t="shared" si="22"/>
        <v>1509.1105553243874</v>
      </c>
      <c r="F72" s="11">
        <f t="shared" si="22"/>
        <v>1266.9206918832501</v>
      </c>
      <c r="G72" s="11">
        <f t="shared" si="22"/>
        <v>2163.0573915314926</v>
      </c>
      <c r="H72" s="11" t="str">
        <f t="shared" si="22"/>
        <v>-</v>
      </c>
      <c r="I72" s="7"/>
      <c r="J72" s="7"/>
    </row>
    <row r="73" spans="1:10" ht="13.8" x14ac:dyDescent="0.25">
      <c r="A73" s="123"/>
      <c r="B73" s="124"/>
      <c r="C73" s="124"/>
      <c r="D73" s="124"/>
      <c r="E73" s="124"/>
      <c r="F73" s="124"/>
      <c r="G73" s="124"/>
      <c r="H73" s="125"/>
      <c r="I73" s="7"/>
      <c r="J73" s="7"/>
    </row>
    <row r="74" spans="1:10" ht="13.8" x14ac:dyDescent="0.25">
      <c r="A74" s="18" t="s">
        <v>33</v>
      </c>
      <c r="B74" s="94"/>
      <c r="C74" s="126"/>
      <c r="D74" s="126"/>
      <c r="E74" s="126"/>
      <c r="F74" s="126"/>
      <c r="G74" s="126"/>
      <c r="H74" s="127"/>
      <c r="I74" s="7"/>
      <c r="J74" s="7"/>
    </row>
    <row r="75" spans="1:10" ht="13.8" x14ac:dyDescent="0.25">
      <c r="A75" s="13" t="s">
        <v>34</v>
      </c>
      <c r="B75" s="89"/>
      <c r="C75" s="14">
        <v>1619.5652173912999</v>
      </c>
      <c r="D75" s="14">
        <v>900</v>
      </c>
      <c r="E75" s="14">
        <v>1639.2857142857099</v>
      </c>
      <c r="F75" s="14">
        <v>1618.4210526315701</v>
      </c>
      <c r="G75" s="89"/>
      <c r="H75" s="89"/>
      <c r="I75" s="7"/>
      <c r="J75" s="7"/>
    </row>
    <row r="76" spans="1:10" ht="13.8" x14ac:dyDescent="0.25">
      <c r="A76" s="13" t="s">
        <v>35</v>
      </c>
      <c r="B76" s="89">
        <v>1764.7887323943601</v>
      </c>
      <c r="C76" s="89">
        <v>1454.6875</v>
      </c>
      <c r="D76" s="14">
        <v>863.05555555555497</v>
      </c>
      <c r="E76" s="89">
        <v>1609.1549295774601</v>
      </c>
      <c r="F76" s="89"/>
      <c r="G76" s="89"/>
      <c r="H76" s="89"/>
      <c r="I76" s="7"/>
      <c r="J76" s="7"/>
    </row>
    <row r="77" spans="1:10" ht="13.8" x14ac:dyDescent="0.25">
      <c r="A77" s="13" t="s">
        <v>36</v>
      </c>
      <c r="B77" s="89">
        <v>1531.4</v>
      </c>
      <c r="C77" s="89">
        <v>1450</v>
      </c>
      <c r="D77" s="89">
        <v>818.70646766169102</v>
      </c>
      <c r="E77" s="89">
        <v>1439.8450704225299</v>
      </c>
      <c r="F77" s="89">
        <v>1211.5789473684199</v>
      </c>
      <c r="G77" s="89">
        <v>1580</v>
      </c>
      <c r="H77" s="89"/>
      <c r="I77" s="7"/>
      <c r="J77" s="7"/>
    </row>
    <row r="78" spans="1:10" ht="13.8" x14ac:dyDescent="0.25">
      <c r="A78" s="13" t="s">
        <v>37</v>
      </c>
      <c r="B78" s="89">
        <v>1565</v>
      </c>
      <c r="C78" s="14">
        <v>1478.5822306238099</v>
      </c>
      <c r="D78" s="14">
        <v>759.86171132238496</v>
      </c>
      <c r="E78" s="14">
        <v>1413.9305103148699</v>
      </c>
      <c r="F78" s="14">
        <v>1206.6884389288</v>
      </c>
      <c r="G78" s="68">
        <v>1748.99462778204</v>
      </c>
      <c r="H78" s="89"/>
      <c r="I78" s="7"/>
      <c r="J78" s="7"/>
    </row>
    <row r="79" spans="1:10" ht="13.8" x14ac:dyDescent="0.25">
      <c r="A79" s="13" t="s">
        <v>38</v>
      </c>
      <c r="B79" s="14">
        <v>1599.4927536231801</v>
      </c>
      <c r="C79" s="14">
        <v>1544.2857142857099</v>
      </c>
      <c r="D79" s="14">
        <v>764.38162544169597</v>
      </c>
      <c r="E79" s="14">
        <v>1459.4600938967101</v>
      </c>
      <c r="F79" s="14">
        <v>1261.74887892376</v>
      </c>
      <c r="G79" s="14">
        <v>1808.28125</v>
      </c>
      <c r="H79" s="89"/>
      <c r="I79" s="7"/>
      <c r="J79" s="7"/>
    </row>
    <row r="80" spans="1:10" ht="13.8" x14ac:dyDescent="0.25">
      <c r="A80" s="13" t="s">
        <v>39</v>
      </c>
      <c r="B80" s="89"/>
      <c r="C80" s="14">
        <v>1456.4765784113999</v>
      </c>
      <c r="D80" s="14">
        <v>773.87755102040796</v>
      </c>
      <c r="E80" s="14">
        <v>1437.25563909774</v>
      </c>
      <c r="F80" s="89"/>
      <c r="G80" s="89">
        <v>1280</v>
      </c>
      <c r="H80" s="89"/>
      <c r="I80" s="7"/>
      <c r="J80" s="7"/>
    </row>
    <row r="81" spans="1:10" ht="13.8" x14ac:dyDescent="0.25">
      <c r="A81" s="13" t="s">
        <v>40</v>
      </c>
      <c r="B81" s="89">
        <v>1686.875</v>
      </c>
      <c r="C81" s="89">
        <v>1474.36619718309</v>
      </c>
      <c r="D81" s="89">
        <v>833.73333333333301</v>
      </c>
      <c r="E81" s="89">
        <v>1575.55555555555</v>
      </c>
      <c r="F81" s="89"/>
      <c r="G81" s="89"/>
      <c r="H81" s="89"/>
      <c r="I81" s="7"/>
      <c r="J81" s="7"/>
    </row>
    <row r="82" spans="1:10" ht="13.8" x14ac:dyDescent="0.25">
      <c r="A82" s="17" t="s">
        <v>22</v>
      </c>
      <c r="B82" s="11">
        <f t="shared" ref="B82:H82" si="23">IFERROR(AVERAGE(B75:B81),"-")</f>
        <v>1629.5112972035081</v>
      </c>
      <c r="C82" s="11">
        <f t="shared" si="23"/>
        <v>1496.85191969933</v>
      </c>
      <c r="D82" s="11">
        <f t="shared" si="23"/>
        <v>816.23089204786663</v>
      </c>
      <c r="E82" s="11">
        <f t="shared" si="23"/>
        <v>1510.6410733072244</v>
      </c>
      <c r="F82" s="11">
        <f t="shared" si="23"/>
        <v>1324.6093294631373</v>
      </c>
      <c r="G82" s="11">
        <f t="shared" si="23"/>
        <v>1604.31896944551</v>
      </c>
      <c r="H82" s="11" t="str">
        <f t="shared" si="23"/>
        <v>-</v>
      </c>
      <c r="I82" s="7"/>
      <c r="J82" s="7"/>
    </row>
    <row r="83" spans="1:10" ht="13.8" x14ac:dyDescent="0.25">
      <c r="A83" s="97"/>
      <c r="B83" s="98"/>
      <c r="C83" s="98"/>
      <c r="D83" s="98"/>
      <c r="E83" s="98"/>
      <c r="F83" s="98"/>
      <c r="G83" s="98"/>
      <c r="H83" s="99"/>
      <c r="I83" s="7"/>
      <c r="J83" s="7"/>
    </row>
    <row r="84" spans="1:10" ht="13.8" x14ac:dyDescent="0.25">
      <c r="A84" s="90" t="s">
        <v>189</v>
      </c>
      <c r="B84" s="94"/>
      <c r="C84" s="95"/>
      <c r="D84" s="95"/>
      <c r="E84" s="95"/>
      <c r="F84" s="95"/>
      <c r="G84" s="95"/>
      <c r="H84" s="96"/>
      <c r="I84" s="7"/>
      <c r="J84" s="7"/>
    </row>
    <row r="85" spans="1:10" ht="26.4" x14ac:dyDescent="0.25">
      <c r="A85" s="15" t="s">
        <v>43</v>
      </c>
      <c r="B85" s="14">
        <v>1693</v>
      </c>
      <c r="C85" s="14">
        <v>1734.6875</v>
      </c>
      <c r="D85" s="14">
        <v>790</v>
      </c>
      <c r="E85" s="14">
        <v>1792.8571428571399</v>
      </c>
      <c r="F85" s="14">
        <v>1750</v>
      </c>
      <c r="G85" s="89"/>
      <c r="H85" s="89"/>
      <c r="I85" s="7"/>
      <c r="J85" s="72" t="s">
        <v>174</v>
      </c>
    </row>
    <row r="86" spans="1:10" ht="13.8" x14ac:dyDescent="0.25">
      <c r="A86" s="15" t="s">
        <v>41</v>
      </c>
      <c r="B86" s="14">
        <v>1725.91888466413</v>
      </c>
      <c r="C86" s="14">
        <v>1715.67010309278</v>
      </c>
      <c r="D86" s="14">
        <v>853.132628152969</v>
      </c>
      <c r="E86" s="14">
        <v>1731.2749003984</v>
      </c>
      <c r="F86" s="14">
        <v>1647.2222222222199</v>
      </c>
      <c r="G86" s="14"/>
      <c r="H86" s="89"/>
    </row>
    <row r="87" spans="1:10" ht="13.8" x14ac:dyDescent="0.25">
      <c r="A87" s="15" t="s">
        <v>42</v>
      </c>
      <c r="B87" s="14"/>
      <c r="C87" s="14"/>
      <c r="D87" s="14"/>
      <c r="E87" s="14"/>
      <c r="F87" s="89"/>
      <c r="G87" s="14"/>
      <c r="H87" s="89"/>
    </row>
    <row r="88" spans="1:10" ht="13.8" x14ac:dyDescent="0.25">
      <c r="A88" s="15" t="s">
        <v>44</v>
      </c>
      <c r="B88" s="14">
        <v>1595.2941176470499</v>
      </c>
      <c r="C88" s="14">
        <v>1553.7804878048701</v>
      </c>
      <c r="D88" s="14">
        <v>788.64197530864203</v>
      </c>
      <c r="E88" s="14">
        <v>1537.27272727272</v>
      </c>
      <c r="F88" s="89"/>
      <c r="G88" s="89"/>
      <c r="H88" s="89"/>
    </row>
    <row r="89" spans="1:10" s="34" customFormat="1" ht="15.75" customHeight="1" x14ac:dyDescent="0.25">
      <c r="A89" s="59" t="s">
        <v>50</v>
      </c>
      <c r="B89" s="14">
        <v>1802.10144927536</v>
      </c>
      <c r="C89" s="14">
        <v>1671.9047619047601</v>
      </c>
      <c r="D89" s="14">
        <v>914.85714285714198</v>
      </c>
      <c r="E89" s="14">
        <v>1648.23529411764</v>
      </c>
      <c r="F89" s="14">
        <v>1642</v>
      </c>
      <c r="G89" s="14">
        <v>1823.75</v>
      </c>
      <c r="H89" s="89"/>
    </row>
    <row r="90" spans="1:10" ht="13.8" x14ac:dyDescent="0.25">
      <c r="A90" s="17" t="s">
        <v>22</v>
      </c>
      <c r="B90" s="32">
        <f t="shared" ref="B90:H90" si="24">IFERROR(AVERAGE(B85:B89),"-")</f>
        <v>1704.0786128966351</v>
      </c>
      <c r="C90" s="32">
        <f t="shared" si="24"/>
        <v>1669.0107132006024</v>
      </c>
      <c r="D90" s="32">
        <f t="shared" si="24"/>
        <v>836.65793657968834</v>
      </c>
      <c r="E90" s="32">
        <f t="shared" si="24"/>
        <v>1677.4100161614751</v>
      </c>
      <c r="F90" s="32">
        <f t="shared" si="24"/>
        <v>1679.74074074074</v>
      </c>
      <c r="G90" s="32">
        <f t="shared" si="24"/>
        <v>1823.75</v>
      </c>
      <c r="H90" s="32" t="str">
        <f t="shared" si="24"/>
        <v>-</v>
      </c>
    </row>
    <row r="91" spans="1:10" ht="13.8" x14ac:dyDescent="0.25">
      <c r="A91" s="123"/>
      <c r="B91" s="124"/>
      <c r="C91" s="124"/>
      <c r="D91" s="124"/>
      <c r="E91" s="124"/>
      <c r="F91" s="124"/>
      <c r="G91" s="124"/>
      <c r="H91" s="125"/>
    </row>
    <row r="92" spans="1:10" ht="13.8" x14ac:dyDescent="0.25">
      <c r="A92" s="90" t="s">
        <v>190</v>
      </c>
      <c r="B92" s="94"/>
      <c r="C92" s="95"/>
      <c r="D92" s="95"/>
      <c r="E92" s="95"/>
      <c r="F92" s="95"/>
      <c r="G92" s="95"/>
      <c r="H92" s="96"/>
    </row>
    <row r="93" spans="1:10" ht="13.8" x14ac:dyDescent="0.25">
      <c r="A93" s="15" t="s">
        <v>47</v>
      </c>
      <c r="B93" s="19">
        <v>1760</v>
      </c>
      <c r="C93" s="19">
        <v>1927.27272727272</v>
      </c>
      <c r="D93" s="19">
        <v>1110</v>
      </c>
      <c r="E93" s="89">
        <v>1775.51724137931</v>
      </c>
      <c r="F93" s="19">
        <v>1612.38095238095</v>
      </c>
      <c r="G93" s="19"/>
      <c r="H93" s="89"/>
    </row>
    <row r="94" spans="1:10" ht="13.8" x14ac:dyDescent="0.25">
      <c r="A94" s="15" t="s">
        <v>45</v>
      </c>
      <c r="B94" s="19">
        <v>1680</v>
      </c>
      <c r="C94" s="19">
        <v>1574.6976622698101</v>
      </c>
      <c r="D94" s="19">
        <v>845.46258754146697</v>
      </c>
      <c r="E94" s="89">
        <v>1467.2131642511999</v>
      </c>
      <c r="F94" s="89">
        <v>1377.05923836389</v>
      </c>
      <c r="G94" s="89">
        <v>1971.80297397769</v>
      </c>
      <c r="H94" s="89"/>
    </row>
    <row r="95" spans="1:10" ht="13.8" x14ac:dyDescent="0.25">
      <c r="A95" s="15" t="s">
        <v>46</v>
      </c>
      <c r="B95" s="19"/>
      <c r="C95" s="69">
        <v>1671.73076923076</v>
      </c>
      <c r="D95" s="19">
        <v>825.78525641025601</v>
      </c>
      <c r="E95" s="89">
        <v>1520.7142857142801</v>
      </c>
      <c r="F95" s="19">
        <v>1383.0952380952299</v>
      </c>
      <c r="G95" s="19">
        <v>1845.2755905511799</v>
      </c>
      <c r="H95" s="89"/>
    </row>
    <row r="96" spans="1:10" ht="13.8" x14ac:dyDescent="0.25">
      <c r="A96" s="15" t="s">
        <v>49</v>
      </c>
      <c r="B96" s="19"/>
      <c r="C96" s="89">
        <v>1770</v>
      </c>
      <c r="D96" s="19">
        <v>973.33333333333303</v>
      </c>
      <c r="E96" s="89">
        <v>1688</v>
      </c>
      <c r="F96" s="89">
        <v>1580.5263157894699</v>
      </c>
      <c r="G96" s="89">
        <v>1835</v>
      </c>
      <c r="H96" s="89"/>
    </row>
    <row r="97" spans="1:8" ht="13.8" x14ac:dyDescent="0.25">
      <c r="A97" s="60" t="s">
        <v>48</v>
      </c>
      <c r="B97" s="19"/>
      <c r="C97" s="19"/>
      <c r="D97" s="19"/>
      <c r="E97" s="89"/>
      <c r="F97" s="89"/>
      <c r="G97" s="89"/>
      <c r="H97" s="89"/>
    </row>
    <row r="98" spans="1:8" ht="13.8" x14ac:dyDescent="0.25">
      <c r="A98" s="17" t="s">
        <v>22</v>
      </c>
      <c r="B98" s="11">
        <f t="shared" ref="B98:H98" si="25">IFERROR(AVERAGE(B93:B97),"-")</f>
        <v>1720</v>
      </c>
      <c r="C98" s="11">
        <f t="shared" si="25"/>
        <v>1735.9252896933226</v>
      </c>
      <c r="D98" s="11">
        <f t="shared" si="25"/>
        <v>938.64529432126403</v>
      </c>
      <c r="E98" s="11">
        <f t="shared" si="25"/>
        <v>1612.8611728361975</v>
      </c>
      <c r="F98" s="11">
        <f t="shared" si="25"/>
        <v>1488.265436157385</v>
      </c>
      <c r="G98" s="11">
        <f t="shared" si="25"/>
        <v>1884.0261881762899</v>
      </c>
      <c r="H98" s="11" t="str">
        <f t="shared" si="25"/>
        <v>-</v>
      </c>
    </row>
    <row r="99" spans="1:8" ht="13.8" x14ac:dyDescent="0.25">
      <c r="A99" s="97"/>
      <c r="B99" s="98"/>
      <c r="C99" s="98"/>
      <c r="D99" s="98"/>
      <c r="E99" s="98"/>
      <c r="F99" s="98"/>
      <c r="G99" s="98"/>
      <c r="H99" s="99"/>
    </row>
    <row r="100" spans="1:8" ht="13.8" x14ac:dyDescent="0.25">
      <c r="A100" s="18" t="s">
        <v>51</v>
      </c>
      <c r="B100" s="94"/>
      <c r="C100" s="95"/>
      <c r="D100" s="95"/>
      <c r="E100" s="95"/>
      <c r="F100" s="95"/>
      <c r="G100" s="95"/>
      <c r="H100" s="96"/>
    </row>
    <row r="101" spans="1:8" ht="13.8" x14ac:dyDescent="0.25">
      <c r="A101" s="15" t="s">
        <v>52</v>
      </c>
      <c r="B101" s="19">
        <v>1605.6557377049101</v>
      </c>
      <c r="C101" s="19">
        <v>1645.0431034482699</v>
      </c>
      <c r="D101" s="19">
        <v>832.47524752475204</v>
      </c>
      <c r="E101" s="89">
        <v>1532</v>
      </c>
      <c r="F101" s="19">
        <v>1492.63358778625</v>
      </c>
      <c r="G101" s="19">
        <v>1780</v>
      </c>
      <c r="H101" s="89"/>
    </row>
    <row r="102" spans="1:8" ht="13.8" x14ac:dyDescent="0.25">
      <c r="A102" s="15" t="s">
        <v>53</v>
      </c>
      <c r="B102" s="19">
        <v>1641.4139344262201</v>
      </c>
      <c r="C102" s="19">
        <v>1680</v>
      </c>
      <c r="D102" s="19">
        <v>880</v>
      </c>
      <c r="E102" s="89">
        <v>1588.2222222222199</v>
      </c>
      <c r="F102" s="89">
        <v>1517.06666666666</v>
      </c>
      <c r="G102" s="89"/>
      <c r="H102" s="89"/>
    </row>
    <row r="103" spans="1:8" ht="13.8" x14ac:dyDescent="0.25">
      <c r="A103" s="15" t="s">
        <v>54</v>
      </c>
      <c r="B103" s="19">
        <v>1610.3652392947099</v>
      </c>
      <c r="C103" s="69">
        <v>1656.5263157894699</v>
      </c>
      <c r="D103" s="19">
        <v>841.83098591549299</v>
      </c>
      <c r="E103" s="89">
        <v>1529.90384615384</v>
      </c>
      <c r="F103" s="19">
        <v>1464.26056338028</v>
      </c>
      <c r="G103" s="19">
        <v>2136.0655737704901</v>
      </c>
      <c r="H103" s="89"/>
    </row>
    <row r="104" spans="1:8" ht="13.8" x14ac:dyDescent="0.25">
      <c r="A104" s="15" t="s">
        <v>55</v>
      </c>
      <c r="B104" s="19">
        <v>1802.2816901408401</v>
      </c>
      <c r="C104" s="89"/>
      <c r="D104" s="19">
        <v>1050</v>
      </c>
      <c r="E104" s="89">
        <v>1756.8965517241299</v>
      </c>
      <c r="F104" s="89">
        <v>1790</v>
      </c>
      <c r="G104" s="89"/>
      <c r="H104" s="89"/>
    </row>
    <row r="105" spans="1:8" ht="13.8" x14ac:dyDescent="0.25">
      <c r="A105" s="15" t="s">
        <v>56</v>
      </c>
      <c r="B105" s="19">
        <v>1997.53363228699</v>
      </c>
      <c r="C105" s="19">
        <v>1900</v>
      </c>
      <c r="D105" s="19">
        <v>956.81159420289805</v>
      </c>
      <c r="E105" s="89">
        <v>1908.47568988173</v>
      </c>
      <c r="F105" s="89">
        <v>1817.0818505338</v>
      </c>
      <c r="G105" s="89"/>
      <c r="H105" s="89"/>
    </row>
    <row r="106" spans="1:8" ht="13.8" x14ac:dyDescent="0.25">
      <c r="A106" s="15" t="s">
        <v>57</v>
      </c>
      <c r="B106" s="19">
        <v>1661.40151515151</v>
      </c>
      <c r="C106" s="89"/>
      <c r="D106" s="19">
        <v>915</v>
      </c>
      <c r="E106" s="89">
        <v>1587.6706827309199</v>
      </c>
      <c r="F106" s="19">
        <v>1475.56213017751</v>
      </c>
      <c r="G106" s="89">
        <v>2410.2112676056299</v>
      </c>
      <c r="H106" s="89"/>
    </row>
    <row r="107" spans="1:8" ht="13.8" x14ac:dyDescent="0.25">
      <c r="A107" s="17" t="s">
        <v>22</v>
      </c>
      <c r="B107" s="11">
        <f t="shared" ref="B107:H107" si="26">IFERROR(AVERAGE(B101:B106),"-")</f>
        <v>1719.7752915008634</v>
      </c>
      <c r="C107" s="11">
        <f t="shared" si="26"/>
        <v>1720.3923548094349</v>
      </c>
      <c r="D107" s="11">
        <f t="shared" si="26"/>
        <v>912.68630460719044</v>
      </c>
      <c r="E107" s="11">
        <f t="shared" si="26"/>
        <v>1650.5281654521398</v>
      </c>
      <c r="F107" s="11">
        <f t="shared" si="26"/>
        <v>1592.7674664240833</v>
      </c>
      <c r="G107" s="11">
        <f t="shared" si="26"/>
        <v>2108.7589471253737</v>
      </c>
      <c r="H107" s="11" t="str">
        <f t="shared" si="26"/>
        <v>-</v>
      </c>
    </row>
    <row r="108" spans="1:8" ht="13.8" x14ac:dyDescent="0.25">
      <c r="A108" s="97"/>
      <c r="B108" s="98"/>
      <c r="C108" s="98"/>
      <c r="D108" s="98"/>
      <c r="E108" s="98"/>
      <c r="F108" s="98"/>
      <c r="G108" s="98"/>
      <c r="H108" s="99"/>
    </row>
    <row r="109" spans="1:8" ht="13.8" x14ac:dyDescent="0.25">
      <c r="A109" s="18" t="s">
        <v>58</v>
      </c>
      <c r="B109" s="94"/>
      <c r="C109" s="95"/>
      <c r="D109" s="95"/>
      <c r="E109" s="95"/>
      <c r="F109" s="95"/>
      <c r="G109" s="95"/>
      <c r="H109" s="96"/>
    </row>
    <row r="110" spans="1:8" ht="13.8" x14ac:dyDescent="0.25">
      <c r="A110" s="28" t="s">
        <v>62</v>
      </c>
      <c r="B110" s="89"/>
      <c r="C110" s="89"/>
      <c r="D110" s="89"/>
      <c r="E110" s="89"/>
      <c r="F110" s="89"/>
      <c r="G110" s="89"/>
      <c r="H110" s="89"/>
    </row>
    <row r="111" spans="1:8" ht="13.8" x14ac:dyDescent="0.25">
      <c r="A111" s="28" t="s">
        <v>60</v>
      </c>
      <c r="B111" s="89"/>
      <c r="C111" s="14">
        <v>1550</v>
      </c>
      <c r="D111" s="20">
        <v>810.27397260273904</v>
      </c>
      <c r="E111" s="89">
        <v>1500</v>
      </c>
      <c r="F111" s="89">
        <v>1403.7837837837801</v>
      </c>
      <c r="G111" s="89"/>
      <c r="H111" s="89"/>
    </row>
    <row r="112" spans="1:8" ht="13.8" x14ac:dyDescent="0.25">
      <c r="A112" s="28" t="s">
        <v>61</v>
      </c>
      <c r="B112" s="89"/>
      <c r="C112" s="20">
        <v>1455.4716981132001</v>
      </c>
      <c r="D112" s="14">
        <v>773.83084577114403</v>
      </c>
      <c r="E112" s="89">
        <v>1467.5</v>
      </c>
      <c r="F112" s="89">
        <v>1368.75</v>
      </c>
      <c r="G112" s="89"/>
      <c r="H112" s="89"/>
    </row>
    <row r="113" spans="1:8" ht="13.8" x14ac:dyDescent="0.25">
      <c r="A113" s="28" t="s">
        <v>63</v>
      </c>
      <c r="B113" s="89"/>
      <c r="C113" s="20">
        <v>1496</v>
      </c>
      <c r="D113" s="20">
        <v>766.73684210526301</v>
      </c>
      <c r="E113" s="89">
        <v>1536.1111111111099</v>
      </c>
      <c r="F113" s="89">
        <v>1355.3571428571399</v>
      </c>
      <c r="G113" s="89"/>
      <c r="H113" s="89"/>
    </row>
    <row r="114" spans="1:8" ht="13.8" x14ac:dyDescent="0.25">
      <c r="A114" s="28" t="s">
        <v>59</v>
      </c>
      <c r="B114" s="89"/>
      <c r="C114" s="20">
        <v>1445.9666666666601</v>
      </c>
      <c r="D114" s="20">
        <v>749.56790123456699</v>
      </c>
      <c r="E114" s="20">
        <v>1433.5483870967701</v>
      </c>
      <c r="F114" s="20">
        <v>1320.8199195171001</v>
      </c>
      <c r="G114" s="20">
        <v>1647.8102189781</v>
      </c>
      <c r="H114" s="89">
        <v>2537.9518072289102</v>
      </c>
    </row>
    <row r="115" spans="1:8" ht="13.8" x14ac:dyDescent="0.25">
      <c r="A115" s="17" t="s">
        <v>22</v>
      </c>
      <c r="B115" s="11" t="str">
        <f t="shared" ref="B115:H115" si="27">IFERROR(AVERAGE(B110:B114),"-")</f>
        <v>-</v>
      </c>
      <c r="C115" s="11">
        <f t="shared" si="27"/>
        <v>1486.8595911949651</v>
      </c>
      <c r="D115" s="11">
        <f t="shared" si="27"/>
        <v>775.10239042842818</v>
      </c>
      <c r="E115" s="11">
        <f t="shared" si="27"/>
        <v>1484.2898745519699</v>
      </c>
      <c r="F115" s="11">
        <f t="shared" si="27"/>
        <v>1362.177711539505</v>
      </c>
      <c r="G115" s="11">
        <f t="shared" si="27"/>
        <v>1647.8102189781</v>
      </c>
      <c r="H115" s="11">
        <f t="shared" si="27"/>
        <v>2537.9518072289102</v>
      </c>
    </row>
    <row r="116" spans="1:8" ht="13.8" x14ac:dyDescent="0.25">
      <c r="A116" s="97"/>
      <c r="B116" s="98"/>
      <c r="C116" s="98"/>
      <c r="D116" s="98"/>
      <c r="E116" s="98"/>
      <c r="F116" s="98"/>
      <c r="G116" s="98"/>
      <c r="H116" s="99"/>
    </row>
    <row r="117" spans="1:8" ht="13.8" x14ac:dyDescent="0.25">
      <c r="A117" s="1" t="s">
        <v>185</v>
      </c>
      <c r="B117" s="85"/>
      <c r="C117" s="85"/>
      <c r="D117" s="85"/>
      <c r="E117" s="85"/>
      <c r="F117" s="85"/>
      <c r="G117" s="85"/>
      <c r="H117" s="85"/>
    </row>
    <row r="118" spans="1:8" ht="13.8" x14ac:dyDescent="0.25">
      <c r="A118" s="30" t="s">
        <v>186</v>
      </c>
      <c r="B118" s="86">
        <v>1630.21353930031</v>
      </c>
      <c r="C118" s="85">
        <v>1632.71221532091</v>
      </c>
      <c r="D118" s="86">
        <v>740.15931372549005</v>
      </c>
      <c r="E118" s="86">
        <v>1406.99371351594</v>
      </c>
      <c r="F118" s="86">
        <v>1283.64891518737</v>
      </c>
      <c r="G118" s="86">
        <v>1520.62727935813</v>
      </c>
      <c r="H118" s="85">
        <v>2418.7167832167802</v>
      </c>
    </row>
    <row r="119" spans="1:8" ht="13.8" x14ac:dyDescent="0.25">
      <c r="A119" s="82" t="s">
        <v>66</v>
      </c>
      <c r="B119" s="86">
        <v>1837.6</v>
      </c>
      <c r="C119" s="89"/>
      <c r="D119" s="86">
        <v>871.04247104247099</v>
      </c>
      <c r="E119" s="89">
        <v>1656.77725118483</v>
      </c>
      <c r="F119" s="86">
        <v>1571.45922746781</v>
      </c>
      <c r="G119" s="89">
        <v>1701.0964912280699</v>
      </c>
      <c r="H119" s="89"/>
    </row>
    <row r="120" spans="1:8" ht="13.8" x14ac:dyDescent="0.25">
      <c r="A120" s="83" t="s">
        <v>68</v>
      </c>
      <c r="B120" s="89">
        <v>1766.15384615384</v>
      </c>
      <c r="C120" s="89"/>
      <c r="D120" s="86">
        <v>961.53846153846098</v>
      </c>
      <c r="E120" s="89">
        <v>1732.6086956521699</v>
      </c>
      <c r="F120" s="89"/>
      <c r="G120" s="89">
        <v>1777.7777777777701</v>
      </c>
      <c r="H120" s="89"/>
    </row>
    <row r="121" spans="1:8" ht="13.8" x14ac:dyDescent="0.25">
      <c r="A121" s="2" t="s">
        <v>22</v>
      </c>
      <c r="B121" s="88">
        <f>IFERROR(AVERAGE(B118:B120),"-")</f>
        <v>1744.6557951513832</v>
      </c>
      <c r="C121" s="88">
        <f t="shared" ref="C121:H121" si="28">IFERROR(AVERAGE(C118:C120),"-")</f>
        <v>1632.71221532091</v>
      </c>
      <c r="D121" s="88">
        <f t="shared" si="28"/>
        <v>857.58008210214064</v>
      </c>
      <c r="E121" s="88">
        <f t="shared" si="28"/>
        <v>1598.7932201176466</v>
      </c>
      <c r="F121" s="88">
        <f t="shared" si="28"/>
        <v>1427.55407132759</v>
      </c>
      <c r="G121" s="88">
        <f t="shared" si="28"/>
        <v>1666.5005161213232</v>
      </c>
      <c r="H121" s="88">
        <f t="shared" si="28"/>
        <v>2418.7167832167802</v>
      </c>
    </row>
    <row r="122" spans="1:8" ht="13.8" x14ac:dyDescent="0.25">
      <c r="A122" s="97"/>
      <c r="B122" s="98"/>
      <c r="C122" s="98"/>
      <c r="D122" s="98"/>
      <c r="E122" s="98"/>
      <c r="F122" s="98"/>
      <c r="G122" s="98"/>
      <c r="H122" s="99"/>
    </row>
    <row r="123" spans="1:8" ht="13.8" x14ac:dyDescent="0.25">
      <c r="A123" s="18" t="s">
        <v>64</v>
      </c>
      <c r="B123" s="94"/>
      <c r="C123" s="95"/>
      <c r="D123" s="95"/>
      <c r="E123" s="95"/>
      <c r="F123" s="95"/>
      <c r="G123" s="95"/>
      <c r="H123" s="96"/>
    </row>
    <row r="124" spans="1:8" ht="13.8" x14ac:dyDescent="0.25">
      <c r="A124" s="13" t="s">
        <v>65</v>
      </c>
      <c r="B124" s="14">
        <v>1864.6634615384601</v>
      </c>
      <c r="C124" s="89"/>
      <c r="D124" s="14">
        <v>888</v>
      </c>
      <c r="E124" s="89">
        <v>1631.4678899082501</v>
      </c>
      <c r="F124" s="14">
        <v>1522.25</v>
      </c>
      <c r="G124" s="89"/>
      <c r="H124" s="89">
        <v>2750</v>
      </c>
    </row>
    <row r="125" spans="1:8" ht="13.8" x14ac:dyDescent="0.25">
      <c r="A125" s="54" t="s">
        <v>67</v>
      </c>
      <c r="B125" s="14">
        <v>1751.9512195121899</v>
      </c>
      <c r="C125" s="89"/>
      <c r="D125" s="14">
        <v>901.66666666666595</v>
      </c>
      <c r="E125" s="14">
        <v>1643.3333333333301</v>
      </c>
      <c r="F125" s="14">
        <v>1492.8947368421</v>
      </c>
      <c r="G125" s="89">
        <v>1684.2857142857099</v>
      </c>
      <c r="H125" s="14">
        <v>2790</v>
      </c>
    </row>
    <row r="126" spans="1:8" ht="13.8" x14ac:dyDescent="0.25">
      <c r="A126" s="17" t="s">
        <v>22</v>
      </c>
      <c r="B126" s="11">
        <f t="shared" ref="B126:H126" si="29">IFERROR(AVERAGE(B124:B125),"-")</f>
        <v>1808.3073405253249</v>
      </c>
      <c r="C126" s="11" t="str">
        <f t="shared" si="29"/>
        <v>-</v>
      </c>
      <c r="D126" s="11">
        <f t="shared" si="29"/>
        <v>894.83333333333303</v>
      </c>
      <c r="E126" s="11">
        <f t="shared" si="29"/>
        <v>1637.4006116207902</v>
      </c>
      <c r="F126" s="11">
        <f t="shared" si="29"/>
        <v>1507.57236842105</v>
      </c>
      <c r="G126" s="11">
        <f t="shared" si="29"/>
        <v>1684.2857142857099</v>
      </c>
      <c r="H126" s="11">
        <f t="shared" si="29"/>
        <v>2770</v>
      </c>
    </row>
    <row r="127" spans="1:8" ht="13.8" x14ac:dyDescent="0.25">
      <c r="A127" s="97"/>
      <c r="B127" s="98"/>
      <c r="C127" s="98"/>
      <c r="D127" s="98"/>
      <c r="E127" s="98"/>
      <c r="F127" s="98"/>
      <c r="G127" s="98"/>
      <c r="H127" s="99"/>
    </row>
    <row r="128" spans="1:8" ht="13.8" x14ac:dyDescent="0.25">
      <c r="A128" s="18" t="s">
        <v>69</v>
      </c>
      <c r="B128" s="94"/>
      <c r="C128" s="95"/>
      <c r="D128" s="95"/>
      <c r="E128" s="95"/>
      <c r="F128" s="95"/>
      <c r="G128" s="95"/>
      <c r="H128" s="96"/>
    </row>
    <row r="129" spans="1:8" ht="13.8" x14ac:dyDescent="0.25">
      <c r="A129" s="29" t="s">
        <v>70</v>
      </c>
      <c r="B129" s="14"/>
      <c r="C129" s="89"/>
      <c r="D129" s="89"/>
      <c r="E129" s="89"/>
      <c r="F129" s="14"/>
      <c r="G129" s="89"/>
      <c r="H129" s="89"/>
    </row>
    <row r="130" spans="1:8" ht="13.8" x14ac:dyDescent="0.25">
      <c r="A130" s="29" t="s">
        <v>71</v>
      </c>
      <c r="B130" s="89">
        <v>1945.7142857142801</v>
      </c>
      <c r="C130" s="89"/>
      <c r="D130" s="89"/>
      <c r="E130" s="89">
        <v>1780</v>
      </c>
      <c r="F130" s="89"/>
      <c r="G130" s="89">
        <v>2050</v>
      </c>
      <c r="H130" s="89"/>
    </row>
    <row r="131" spans="1:8" ht="13.8" x14ac:dyDescent="0.25">
      <c r="A131" s="29" t="s">
        <v>72</v>
      </c>
      <c r="B131" s="14">
        <v>1709.96441281138</v>
      </c>
      <c r="C131" s="89"/>
      <c r="D131" s="14">
        <v>884.75</v>
      </c>
      <c r="E131" s="89">
        <v>1602.3677736777299</v>
      </c>
      <c r="F131" s="14">
        <v>1462.5403225806399</v>
      </c>
      <c r="G131" s="89">
        <v>1628.49557522123</v>
      </c>
      <c r="H131" s="89"/>
    </row>
    <row r="132" spans="1:8" ht="13.8" x14ac:dyDescent="0.25">
      <c r="A132" s="29" t="s">
        <v>73</v>
      </c>
      <c r="B132" s="89">
        <v>1850</v>
      </c>
      <c r="C132" s="14">
        <v>1828.3783783783699</v>
      </c>
      <c r="D132" s="89">
        <v>950</v>
      </c>
      <c r="E132" s="89">
        <v>1833.5164835164801</v>
      </c>
      <c r="F132" s="89">
        <v>1792.10526315789</v>
      </c>
      <c r="G132" s="89"/>
      <c r="H132" s="89"/>
    </row>
    <row r="133" spans="1:8" ht="13.8" x14ac:dyDescent="0.25">
      <c r="A133" s="28" t="s">
        <v>191</v>
      </c>
      <c r="B133" s="89">
        <v>1800</v>
      </c>
      <c r="C133" s="89"/>
      <c r="D133" s="89">
        <v>1000</v>
      </c>
      <c r="E133" s="89">
        <v>1750</v>
      </c>
      <c r="F133" s="89"/>
      <c r="G133" s="89"/>
      <c r="H133" s="89"/>
    </row>
    <row r="134" spans="1:8" ht="13.8" x14ac:dyDescent="0.25">
      <c r="A134" s="29" t="s">
        <v>188</v>
      </c>
      <c r="B134" s="89">
        <v>1980</v>
      </c>
      <c r="C134" s="89"/>
      <c r="D134" s="89"/>
      <c r="E134" s="89">
        <v>1950</v>
      </c>
      <c r="F134" s="89"/>
      <c r="G134" s="89"/>
      <c r="H134" s="89"/>
    </row>
    <row r="135" spans="1:8" ht="13.8" x14ac:dyDescent="0.25">
      <c r="A135" s="17" t="s">
        <v>22</v>
      </c>
      <c r="B135" s="11">
        <f t="shared" ref="B135:H135" si="30">IFERROR(AVERAGE(B129:B134),"-")</f>
        <v>1857.135739705132</v>
      </c>
      <c r="C135" s="11">
        <f t="shared" si="30"/>
        <v>1828.3783783783699</v>
      </c>
      <c r="D135" s="11">
        <f t="shared" si="30"/>
        <v>944.91666666666663</v>
      </c>
      <c r="E135" s="11">
        <f t="shared" si="30"/>
        <v>1783.1768514388418</v>
      </c>
      <c r="F135" s="11">
        <f t="shared" si="30"/>
        <v>1627.322792869265</v>
      </c>
      <c r="G135" s="11">
        <f t="shared" si="30"/>
        <v>1839.247787610615</v>
      </c>
      <c r="H135" s="11" t="str">
        <f t="shared" si="30"/>
        <v>-</v>
      </c>
    </row>
    <row r="136" spans="1:8" ht="13.8" x14ac:dyDescent="0.25">
      <c r="A136" s="123"/>
      <c r="B136" s="124"/>
      <c r="C136" s="124"/>
      <c r="D136" s="124"/>
      <c r="E136" s="124"/>
      <c r="F136" s="124"/>
      <c r="G136" s="124"/>
      <c r="H136" s="125"/>
    </row>
    <row r="137" spans="1:8" ht="13.8" x14ac:dyDescent="0.25">
      <c r="A137" s="18" t="s">
        <v>74</v>
      </c>
      <c r="B137" s="120"/>
      <c r="C137" s="121"/>
      <c r="D137" s="121"/>
      <c r="E137" s="121"/>
      <c r="F137" s="121"/>
      <c r="G137" s="121"/>
      <c r="H137" s="122"/>
    </row>
    <row r="138" spans="1:8" ht="13.8" x14ac:dyDescent="0.25">
      <c r="A138" s="30" t="s">
        <v>170</v>
      </c>
      <c r="B138" s="89"/>
      <c r="C138" s="89"/>
      <c r="D138" s="89"/>
      <c r="E138" s="89"/>
      <c r="F138" s="89"/>
      <c r="G138" s="89"/>
      <c r="H138" s="89"/>
    </row>
    <row r="139" spans="1:8" ht="13.8" x14ac:dyDescent="0.25">
      <c r="A139" s="30" t="s">
        <v>77</v>
      </c>
      <c r="B139" s="89"/>
      <c r="C139" s="89"/>
      <c r="D139" s="57"/>
      <c r="E139" s="89"/>
      <c r="F139" s="89">
        <v>1480</v>
      </c>
      <c r="G139" s="89"/>
      <c r="H139" s="89"/>
    </row>
    <row r="140" spans="1:8" ht="13.8" x14ac:dyDescent="0.25">
      <c r="A140" s="31" t="s">
        <v>75</v>
      </c>
      <c r="B140" s="89"/>
      <c r="C140" s="89"/>
      <c r="D140" s="57">
        <v>781.25</v>
      </c>
      <c r="E140" s="57">
        <v>1500</v>
      </c>
      <c r="F140" s="57">
        <v>1440</v>
      </c>
      <c r="G140" s="89"/>
      <c r="H140" s="89"/>
    </row>
    <row r="141" spans="1:8" ht="13.8" x14ac:dyDescent="0.25">
      <c r="A141" s="30" t="s">
        <v>76</v>
      </c>
      <c r="B141" s="89">
        <v>1579.9544072948299</v>
      </c>
      <c r="C141" s="89"/>
      <c r="D141" s="57">
        <v>801.63575042158504</v>
      </c>
      <c r="E141" s="89">
        <v>1523.92425905598</v>
      </c>
      <c r="F141" s="57">
        <v>1403.31957989497</v>
      </c>
      <c r="G141" s="89">
        <v>1548.9361702127601</v>
      </c>
      <c r="H141" s="89">
        <v>2683.75</v>
      </c>
    </row>
    <row r="142" spans="1:8" ht="13.8" x14ac:dyDescent="0.25">
      <c r="A142" s="55" t="s">
        <v>22</v>
      </c>
      <c r="B142" s="58">
        <f>IFERROR(AVERAGE(B138:B141),"-")</f>
        <v>1579.9544072948299</v>
      </c>
      <c r="C142" s="58" t="str">
        <f t="shared" ref="C142:H142" si="31">IFERROR(AVERAGE(C138:C141),"-")</f>
        <v>-</v>
      </c>
      <c r="D142" s="58">
        <f t="shared" si="31"/>
        <v>791.44287521079252</v>
      </c>
      <c r="E142" s="58">
        <f t="shared" si="31"/>
        <v>1511.9621295279899</v>
      </c>
      <c r="F142" s="58">
        <f t="shared" si="31"/>
        <v>1441.1065266316566</v>
      </c>
      <c r="G142" s="58">
        <f t="shared" si="31"/>
        <v>1548.9361702127601</v>
      </c>
      <c r="H142" s="58">
        <f t="shared" si="31"/>
        <v>2683.75</v>
      </c>
    </row>
    <row r="143" spans="1:8" ht="13.8" x14ac:dyDescent="0.25">
      <c r="A143" s="123"/>
      <c r="B143" s="133"/>
      <c r="C143" s="133"/>
      <c r="D143" s="133"/>
      <c r="E143" s="133"/>
      <c r="F143" s="133"/>
      <c r="G143" s="133"/>
      <c r="H143" s="134"/>
    </row>
    <row r="144" spans="1:8" ht="13.8" x14ac:dyDescent="0.25">
      <c r="A144" s="18" t="s">
        <v>78</v>
      </c>
      <c r="B144" s="94"/>
      <c r="C144" s="95"/>
      <c r="D144" s="95"/>
      <c r="E144" s="95"/>
      <c r="F144" s="95"/>
      <c r="G144" s="95"/>
      <c r="H144" s="96"/>
    </row>
    <row r="145" spans="1:8" ht="13.8" x14ac:dyDescent="0.25">
      <c r="A145" s="13" t="s">
        <v>79</v>
      </c>
      <c r="B145" s="14">
        <v>1610.7669537136701</v>
      </c>
      <c r="C145" s="14">
        <v>1461.9171483622299</v>
      </c>
      <c r="D145" s="14">
        <v>703.61488292526406</v>
      </c>
      <c r="E145" s="14">
        <v>1429.6053538602901</v>
      </c>
      <c r="F145" s="14">
        <v>1321.5602172691499</v>
      </c>
      <c r="G145" s="14">
        <v>1431.2042001787299</v>
      </c>
      <c r="H145" s="14">
        <v>2428.8805268109099</v>
      </c>
    </row>
    <row r="146" spans="1:8" ht="13.8" x14ac:dyDescent="0.25">
      <c r="A146" s="54" t="s">
        <v>173</v>
      </c>
      <c r="B146" s="89"/>
      <c r="C146" s="89"/>
      <c r="D146" s="89"/>
      <c r="E146" s="89"/>
      <c r="F146" s="89"/>
      <c r="G146" s="89"/>
      <c r="H146" s="89"/>
    </row>
    <row r="147" spans="1:8" ht="13.8" x14ac:dyDescent="0.25">
      <c r="A147" s="13" t="s">
        <v>80</v>
      </c>
      <c r="B147" s="89">
        <v>1750</v>
      </c>
      <c r="C147" s="89">
        <v>1766.6666666666599</v>
      </c>
      <c r="D147" s="89">
        <v>875</v>
      </c>
      <c r="E147" s="89">
        <v>1568.0976863753201</v>
      </c>
      <c r="F147" s="89">
        <v>1458.4693877550999</v>
      </c>
      <c r="G147" s="89">
        <v>1591.40495867768</v>
      </c>
      <c r="H147" s="89">
        <v>2540</v>
      </c>
    </row>
    <row r="148" spans="1:8" ht="13.8" x14ac:dyDescent="0.25">
      <c r="A148" s="13" t="s">
        <v>81</v>
      </c>
      <c r="B148" s="14">
        <v>1723.6678200691999</v>
      </c>
      <c r="C148" s="14">
        <v>1715</v>
      </c>
      <c r="D148" s="14">
        <v>860.444915254237</v>
      </c>
      <c r="E148" s="14">
        <v>1580.4123711340201</v>
      </c>
      <c r="F148" s="14">
        <v>1450.69387755102</v>
      </c>
      <c r="G148" s="14">
        <v>1798.96551724137</v>
      </c>
      <c r="H148" s="89"/>
    </row>
    <row r="149" spans="1:8" ht="13.8" x14ac:dyDescent="0.25">
      <c r="A149" s="13" t="s">
        <v>82</v>
      </c>
      <c r="B149" s="14">
        <v>1548.171875</v>
      </c>
      <c r="C149" s="89"/>
      <c r="D149" s="14">
        <v>725.80508474576197</v>
      </c>
      <c r="E149" s="89">
        <v>1379.35114503816</v>
      </c>
      <c r="F149" s="14">
        <v>1345.2205882352901</v>
      </c>
      <c r="G149" s="14">
        <v>1493.28125</v>
      </c>
      <c r="H149" s="89">
        <v>2447.5806451612898</v>
      </c>
    </row>
    <row r="150" spans="1:8" ht="13.8" x14ac:dyDescent="0.25">
      <c r="A150" s="17" t="s">
        <v>22</v>
      </c>
      <c r="B150" s="11">
        <f>IFERROR(AVERAGE(B145:B149),"-")</f>
        <v>1658.1516621957176</v>
      </c>
      <c r="C150" s="11">
        <f t="shared" ref="C150:H150" si="32">IFERROR(AVERAGE(C145:C149),"-")</f>
        <v>1647.8612716762966</v>
      </c>
      <c r="D150" s="11">
        <f t="shared" si="32"/>
        <v>791.21622073131573</v>
      </c>
      <c r="E150" s="11">
        <f t="shared" si="32"/>
        <v>1489.3666391019476</v>
      </c>
      <c r="F150" s="11">
        <f t="shared" si="32"/>
        <v>1393.9860177026399</v>
      </c>
      <c r="G150" s="11">
        <f t="shared" si="32"/>
        <v>1578.713981524445</v>
      </c>
      <c r="H150" s="11">
        <f t="shared" si="32"/>
        <v>2472.1537239907334</v>
      </c>
    </row>
    <row r="151" spans="1:8" ht="13.8" x14ac:dyDescent="0.25">
      <c r="A151" s="123"/>
      <c r="B151" s="124"/>
      <c r="C151" s="124"/>
      <c r="D151" s="124"/>
      <c r="E151" s="124"/>
      <c r="F151" s="124"/>
      <c r="G151" s="124"/>
      <c r="H151" s="125"/>
    </row>
    <row r="152" spans="1:8" ht="13.8" x14ac:dyDescent="0.25">
      <c r="A152" s="18" t="s">
        <v>83</v>
      </c>
      <c r="B152" s="120"/>
      <c r="C152" s="121"/>
      <c r="D152" s="121"/>
      <c r="E152" s="121"/>
      <c r="F152" s="121"/>
      <c r="G152" s="121"/>
      <c r="H152" s="122"/>
    </row>
    <row r="153" spans="1:8" ht="13.8" x14ac:dyDescent="0.25">
      <c r="A153" s="28" t="s">
        <v>171</v>
      </c>
      <c r="B153" s="56">
        <v>1529.61538461538</v>
      </c>
      <c r="C153" s="89"/>
      <c r="D153" s="56">
        <v>750</v>
      </c>
      <c r="E153" s="56">
        <v>1528.8181818181799</v>
      </c>
      <c r="F153" s="56">
        <v>1425.21739130434</v>
      </c>
      <c r="G153" s="89">
        <v>1549.5575221238901</v>
      </c>
      <c r="H153" s="56">
        <v>2510</v>
      </c>
    </row>
    <row r="154" spans="1:8" ht="13.8" x14ac:dyDescent="0.25">
      <c r="A154" s="28" t="s">
        <v>87</v>
      </c>
      <c r="B154" s="56">
        <v>1552.35294117647</v>
      </c>
      <c r="C154" s="56">
        <v>1450</v>
      </c>
      <c r="D154" s="56">
        <v>672.03296703296701</v>
      </c>
      <c r="E154" s="56">
        <v>1411.36645962732</v>
      </c>
      <c r="F154" s="56">
        <v>1466</v>
      </c>
      <c r="G154" s="56">
        <v>1456.6666666666599</v>
      </c>
      <c r="H154" s="89"/>
    </row>
    <row r="155" spans="1:8" ht="13.8" x14ac:dyDescent="0.25">
      <c r="A155" s="28" t="s">
        <v>88</v>
      </c>
      <c r="B155" s="56">
        <v>1612.3333333333301</v>
      </c>
      <c r="C155" s="56">
        <v>1627.8571428571399</v>
      </c>
      <c r="D155" s="56">
        <v>764.45121951219505</v>
      </c>
      <c r="E155" s="56">
        <v>1502.7353689567401</v>
      </c>
      <c r="F155" s="56">
        <v>1447.0260223048299</v>
      </c>
      <c r="G155" s="56">
        <v>1535</v>
      </c>
      <c r="H155" s="56">
        <v>2674.1176470588198</v>
      </c>
    </row>
    <row r="156" spans="1:8" ht="13.8" x14ac:dyDescent="0.25">
      <c r="A156" s="28" t="s">
        <v>84</v>
      </c>
      <c r="B156" s="56">
        <v>1609.3865030674799</v>
      </c>
      <c r="C156" s="56">
        <v>1654.1666666666599</v>
      </c>
      <c r="D156" s="56">
        <v>733.818359375</v>
      </c>
      <c r="E156" s="56">
        <v>1569.4436090225499</v>
      </c>
      <c r="F156" s="56">
        <v>1499.4470046082899</v>
      </c>
      <c r="G156" s="56">
        <v>1626.80851063829</v>
      </c>
      <c r="H156" s="56">
        <v>2754.22535211267</v>
      </c>
    </row>
    <row r="157" spans="1:8" ht="13.8" x14ac:dyDescent="0.25">
      <c r="A157" s="28" t="s">
        <v>85</v>
      </c>
      <c r="B157" s="56">
        <v>1585.2368615840101</v>
      </c>
      <c r="C157" s="56">
        <v>1559.52548656163</v>
      </c>
      <c r="D157" s="56">
        <v>673.78801565793401</v>
      </c>
      <c r="E157" s="89">
        <v>1390.9442724458199</v>
      </c>
      <c r="F157" s="56">
        <v>1262.0914593140501</v>
      </c>
      <c r="G157" s="56">
        <v>1449.36179173047</v>
      </c>
      <c r="H157" s="56">
        <v>2422.6744186046499</v>
      </c>
    </row>
    <row r="158" spans="1:8" ht="13.8" x14ac:dyDescent="0.25">
      <c r="A158" s="28" t="s">
        <v>86</v>
      </c>
      <c r="B158" s="56">
        <v>1728.9330024813801</v>
      </c>
      <c r="C158" s="56">
        <v>1714.28807947019</v>
      </c>
      <c r="D158" s="56">
        <v>765.311418685121</v>
      </c>
      <c r="E158" s="56">
        <v>1539.5154553049199</v>
      </c>
      <c r="F158" s="56">
        <v>1450.7922272047799</v>
      </c>
      <c r="G158" s="56">
        <v>1570</v>
      </c>
      <c r="H158" s="56">
        <v>2627.6687116564399</v>
      </c>
    </row>
    <row r="159" spans="1:8" ht="13.8" x14ac:dyDescent="0.25">
      <c r="A159" s="17" t="s">
        <v>22</v>
      </c>
      <c r="B159" s="11">
        <f>IFERROR(AVERAGE(B153:B158),"-")</f>
        <v>1602.9763377096751</v>
      </c>
      <c r="C159" s="11">
        <f t="shared" ref="C159:H159" si="33">IFERROR(AVERAGE(C153:C158),"-")</f>
        <v>1601.1674751111241</v>
      </c>
      <c r="D159" s="11">
        <f t="shared" si="33"/>
        <v>726.56699671053627</v>
      </c>
      <c r="E159" s="11">
        <f t="shared" si="33"/>
        <v>1490.4705578625883</v>
      </c>
      <c r="F159" s="11">
        <f t="shared" si="33"/>
        <v>1425.0956841227151</v>
      </c>
      <c r="G159" s="11">
        <f t="shared" si="33"/>
        <v>1531.2324151932182</v>
      </c>
      <c r="H159" s="11">
        <f t="shared" si="33"/>
        <v>2597.7372258865157</v>
      </c>
    </row>
    <row r="160" spans="1:8" ht="13.8" x14ac:dyDescent="0.25">
      <c r="A160" s="123"/>
      <c r="B160" s="124"/>
      <c r="C160" s="124"/>
      <c r="D160" s="124"/>
      <c r="E160" s="124"/>
      <c r="F160" s="124"/>
      <c r="G160" s="124"/>
      <c r="H160" s="125"/>
    </row>
    <row r="161" spans="1:8" ht="13.8" x14ac:dyDescent="0.25">
      <c r="A161" s="18" t="s">
        <v>89</v>
      </c>
      <c r="B161" s="94"/>
      <c r="C161" s="95"/>
      <c r="D161" s="95"/>
      <c r="E161" s="95"/>
      <c r="F161" s="95"/>
      <c r="G161" s="95"/>
      <c r="H161" s="96"/>
    </row>
    <row r="162" spans="1:8" ht="13.8" x14ac:dyDescent="0.25">
      <c r="A162" s="13" t="s">
        <v>90</v>
      </c>
      <c r="B162" s="14">
        <v>1592.2580645161199</v>
      </c>
      <c r="C162" s="14">
        <v>1552.72727272727</v>
      </c>
      <c r="D162" s="14">
        <v>700.81481481481399</v>
      </c>
      <c r="E162" s="14">
        <v>1414</v>
      </c>
      <c r="F162" s="14">
        <v>1336.48936170212</v>
      </c>
      <c r="G162" s="14">
        <v>1408.69565217391</v>
      </c>
      <c r="H162" s="14">
        <v>2496.41025641025</v>
      </c>
    </row>
    <row r="163" spans="1:8" ht="13.8" x14ac:dyDescent="0.25">
      <c r="A163" s="13" t="s">
        <v>91</v>
      </c>
      <c r="B163" s="14">
        <v>1639.26229508196</v>
      </c>
      <c r="C163" s="89"/>
      <c r="D163" s="14">
        <v>727.88461538461502</v>
      </c>
      <c r="E163" s="14">
        <v>1486.6666666666599</v>
      </c>
      <c r="F163" s="14">
        <v>1400</v>
      </c>
      <c r="G163" s="89">
        <v>1484.2222222222199</v>
      </c>
      <c r="H163" s="14">
        <v>2650</v>
      </c>
    </row>
    <row r="164" spans="1:8" ht="13.8" x14ac:dyDescent="0.25">
      <c r="A164" s="13" t="s">
        <v>92</v>
      </c>
      <c r="B164" s="14">
        <v>1599.4153104279601</v>
      </c>
      <c r="C164" s="14">
        <v>1606.77215189873</v>
      </c>
      <c r="D164" s="14">
        <v>718.190053970701</v>
      </c>
      <c r="E164" s="14">
        <v>1457.9411764705801</v>
      </c>
      <c r="F164" s="14">
        <v>1352.7538247565999</v>
      </c>
      <c r="G164" s="14">
        <v>1456.9266770670799</v>
      </c>
      <c r="H164" s="14">
        <v>2469.1176470588198</v>
      </c>
    </row>
    <row r="165" spans="1:8" ht="13.8" x14ac:dyDescent="0.25">
      <c r="A165" s="13" t="s">
        <v>93</v>
      </c>
      <c r="B165" s="14">
        <v>1649.38788659793</v>
      </c>
      <c r="C165" s="14">
        <v>1605.7714617169299</v>
      </c>
      <c r="D165" s="14">
        <v>762.51950947603098</v>
      </c>
      <c r="E165" s="14">
        <v>1432.35566642908</v>
      </c>
      <c r="F165" s="14">
        <v>1367.33391608391</v>
      </c>
      <c r="G165" s="14">
        <v>1461.12359550561</v>
      </c>
      <c r="H165" s="14">
        <v>2520</v>
      </c>
    </row>
    <row r="166" spans="1:8" ht="13.8" x14ac:dyDescent="0.25">
      <c r="A166" s="17" t="s">
        <v>22</v>
      </c>
      <c r="B166" s="11">
        <f t="shared" ref="B166:H166" si="34">IFERROR(AVERAGE(B162:B165),"-")</f>
        <v>1620.0808891559927</v>
      </c>
      <c r="C166" s="11">
        <f t="shared" si="34"/>
        <v>1588.423628780977</v>
      </c>
      <c r="D166" s="11">
        <f t="shared" si="34"/>
        <v>727.35224841154036</v>
      </c>
      <c r="E166" s="11">
        <f t="shared" si="34"/>
        <v>1447.7408773915799</v>
      </c>
      <c r="F166" s="11">
        <f t="shared" si="34"/>
        <v>1364.1442756356573</v>
      </c>
      <c r="G166" s="11">
        <f t="shared" si="34"/>
        <v>1452.7420367422051</v>
      </c>
      <c r="H166" s="11">
        <f t="shared" si="34"/>
        <v>2533.8819758672676</v>
      </c>
    </row>
    <row r="167" spans="1:8" ht="13.8" x14ac:dyDescent="0.25">
      <c r="A167" s="123"/>
      <c r="B167" s="124"/>
      <c r="C167" s="124"/>
      <c r="D167" s="124"/>
      <c r="E167" s="124"/>
      <c r="F167" s="124"/>
      <c r="G167" s="124"/>
      <c r="H167" s="125"/>
    </row>
    <row r="168" spans="1:8" ht="13.8" x14ac:dyDescent="0.25">
      <c r="A168" s="18" t="s">
        <v>94</v>
      </c>
      <c r="B168" s="94"/>
      <c r="C168" s="95"/>
      <c r="D168" s="95"/>
      <c r="E168" s="95"/>
      <c r="F168" s="95"/>
      <c r="G168" s="95"/>
      <c r="H168" s="96"/>
    </row>
    <row r="169" spans="1:8" ht="13.8" x14ac:dyDescent="0.25">
      <c r="A169" s="13" t="s">
        <v>95</v>
      </c>
      <c r="B169" s="14">
        <v>1685.7142857142801</v>
      </c>
      <c r="C169" s="89"/>
      <c r="D169" s="14">
        <v>791.16071428571399</v>
      </c>
      <c r="E169" s="14">
        <v>1626.09375</v>
      </c>
      <c r="F169" s="14">
        <v>1545</v>
      </c>
      <c r="G169" s="14">
        <v>1617.7586206896499</v>
      </c>
      <c r="H169" s="89"/>
    </row>
    <row r="170" spans="1:8" ht="13.8" x14ac:dyDescent="0.25">
      <c r="A170" s="13" t="s">
        <v>96</v>
      </c>
      <c r="B170" s="14">
        <v>1656.92634560906</v>
      </c>
      <c r="C170" s="89"/>
      <c r="D170" s="14">
        <v>754.78125</v>
      </c>
      <c r="E170" s="14">
        <v>1529.6958855098301</v>
      </c>
      <c r="F170" s="14">
        <v>1434.98</v>
      </c>
      <c r="G170" s="14">
        <v>1522.23382045929</v>
      </c>
      <c r="H170" s="14">
        <v>2650</v>
      </c>
    </row>
    <row r="171" spans="1:8" ht="13.8" x14ac:dyDescent="0.25">
      <c r="A171" s="13" t="s">
        <v>97</v>
      </c>
      <c r="B171" s="14">
        <v>1658.69688385269</v>
      </c>
      <c r="C171" s="89"/>
      <c r="D171" s="14">
        <v>760.32994923857802</v>
      </c>
      <c r="E171" s="14">
        <v>1460.3157894736801</v>
      </c>
      <c r="F171" s="14">
        <v>1395.4166666666599</v>
      </c>
      <c r="G171" s="14">
        <v>1485.43589743589</v>
      </c>
      <c r="H171" s="89"/>
    </row>
    <row r="172" spans="1:8" ht="13.8" x14ac:dyDescent="0.25">
      <c r="A172" s="13" t="s">
        <v>98</v>
      </c>
      <c r="B172" s="14">
        <v>1634.9846743295</v>
      </c>
      <c r="C172" s="14"/>
      <c r="D172" s="14">
        <v>725.24327784891102</v>
      </c>
      <c r="E172" s="14">
        <v>1498.08608058608</v>
      </c>
      <c r="F172" s="14">
        <v>1392.3935264054501</v>
      </c>
      <c r="G172" s="14">
        <v>1478.2075471698099</v>
      </c>
      <c r="H172" s="14">
        <v>2626</v>
      </c>
    </row>
    <row r="173" spans="1:8" ht="13.8" x14ac:dyDescent="0.25">
      <c r="A173" s="17" t="s">
        <v>22</v>
      </c>
      <c r="B173" s="11">
        <f>IFERROR(AVERAGE(B169:B172),"-")</f>
        <v>1659.0805473763826</v>
      </c>
      <c r="C173" s="11" t="str">
        <f t="shared" ref="C173:H173" si="35">IFERROR(AVERAGE(C169:C172),"-")</f>
        <v>-</v>
      </c>
      <c r="D173" s="11">
        <f t="shared" si="35"/>
        <v>757.87879784330073</v>
      </c>
      <c r="E173" s="11">
        <f t="shared" si="35"/>
        <v>1528.5478763923977</v>
      </c>
      <c r="F173" s="11">
        <f t="shared" si="35"/>
        <v>1441.9475482680275</v>
      </c>
      <c r="G173" s="11">
        <f t="shared" si="35"/>
        <v>1525.90897143866</v>
      </c>
      <c r="H173" s="11">
        <f t="shared" si="35"/>
        <v>2638</v>
      </c>
    </row>
    <row r="174" spans="1:8" ht="13.8" x14ac:dyDescent="0.25">
      <c r="A174" s="97"/>
      <c r="B174" s="98"/>
      <c r="C174" s="98"/>
      <c r="D174" s="98"/>
      <c r="E174" s="98"/>
      <c r="F174" s="98"/>
      <c r="G174" s="98"/>
      <c r="H174" s="99"/>
    </row>
    <row r="175" spans="1:8" ht="13.8" x14ac:dyDescent="0.25">
      <c r="A175" s="18" t="s">
        <v>99</v>
      </c>
      <c r="B175" s="130"/>
      <c r="C175" s="95"/>
      <c r="D175" s="95"/>
      <c r="E175" s="95"/>
      <c r="F175" s="95"/>
      <c r="G175" s="95"/>
      <c r="H175" s="96"/>
    </row>
    <row r="176" spans="1:8" ht="13.8" x14ac:dyDescent="0.25">
      <c r="A176" s="54" t="s">
        <v>172</v>
      </c>
      <c r="B176" s="87">
        <v>1578.21162444113</v>
      </c>
      <c r="C176" s="87">
        <v>1559.8089887640399</v>
      </c>
      <c r="D176" s="87">
        <v>718.375</v>
      </c>
      <c r="E176" s="87">
        <v>1413.59516616314</v>
      </c>
      <c r="F176" s="87">
        <v>1345.96330275229</v>
      </c>
      <c r="G176" s="87">
        <v>1437.1590909090901</v>
      </c>
      <c r="H176" s="89"/>
    </row>
    <row r="177" spans="1:8" ht="13.8" x14ac:dyDescent="0.25">
      <c r="A177" s="17" t="s">
        <v>22</v>
      </c>
      <c r="B177" s="11">
        <f>IFERROR(AVERAGE(B176),"-")</f>
        <v>1578.21162444113</v>
      </c>
      <c r="C177" s="11">
        <f t="shared" ref="C177:H177" si="36">IFERROR(AVERAGE(C176),"-")</f>
        <v>1559.8089887640399</v>
      </c>
      <c r="D177" s="11">
        <f t="shared" si="36"/>
        <v>718.375</v>
      </c>
      <c r="E177" s="11">
        <f t="shared" si="36"/>
        <v>1413.59516616314</v>
      </c>
      <c r="F177" s="11">
        <f t="shared" si="36"/>
        <v>1345.96330275229</v>
      </c>
      <c r="G177" s="11">
        <f t="shared" si="36"/>
        <v>1437.1590909090901</v>
      </c>
      <c r="H177" s="11" t="str">
        <f t="shared" si="36"/>
        <v>-</v>
      </c>
    </row>
    <row r="178" spans="1:8" ht="13.8" x14ac:dyDescent="0.25"/>
    <row r="179" spans="1:8" ht="13.8" x14ac:dyDescent="0.25">
      <c r="A179" s="33"/>
      <c r="B179" s="22"/>
      <c r="C179" s="22"/>
      <c r="D179" s="22"/>
      <c r="E179" s="22"/>
      <c r="F179" s="22"/>
      <c r="G179" s="22"/>
      <c r="H179" s="22"/>
    </row>
    <row r="180" spans="1:8" ht="13.8" x14ac:dyDescent="0.25">
      <c r="A180" s="22"/>
      <c r="B180" s="22"/>
      <c r="C180" s="23"/>
      <c r="D180" s="23"/>
      <c r="E180" s="23"/>
      <c r="F180" s="23"/>
      <c r="G180" s="23"/>
      <c r="H180" s="23"/>
    </row>
    <row r="181" spans="1:8" ht="13.8" x14ac:dyDescent="0.25">
      <c r="A181" s="24" t="s">
        <v>103</v>
      </c>
      <c r="B181" s="24"/>
      <c r="C181" s="24"/>
      <c r="D181" s="24" t="s">
        <v>104</v>
      </c>
      <c r="E181" s="25"/>
      <c r="F181" s="24"/>
      <c r="G181" s="64" t="s">
        <v>105</v>
      </c>
      <c r="H181" s="67"/>
    </row>
    <row r="182" spans="1:8" ht="13.8" x14ac:dyDescent="0.25">
      <c r="A182" s="23"/>
      <c r="B182" s="23"/>
      <c r="C182" s="23"/>
      <c r="D182" s="23"/>
      <c r="E182" s="66"/>
      <c r="F182" s="23"/>
      <c r="G182" s="23"/>
      <c r="H182" s="67"/>
    </row>
    <row r="183" spans="1:8" ht="13.8" x14ac:dyDescent="0.25">
      <c r="A183" s="24"/>
      <c r="B183" s="24"/>
      <c r="C183" s="23"/>
      <c r="D183" s="24"/>
      <c r="E183" s="66"/>
      <c r="F183" s="66"/>
      <c r="G183" s="65"/>
      <c r="H183" s="67"/>
    </row>
    <row r="184" spans="1:8" ht="13.8" x14ac:dyDescent="0.25">
      <c r="A184" s="131" t="s">
        <v>193</v>
      </c>
      <c r="B184" s="131"/>
      <c r="C184" s="132"/>
      <c r="D184" s="66" t="s">
        <v>165</v>
      </c>
      <c r="E184" s="25"/>
      <c r="F184" s="65"/>
      <c r="G184" s="135" t="s">
        <v>184</v>
      </c>
      <c r="H184" s="129"/>
    </row>
    <row r="185" spans="1:8" ht="15" x14ac:dyDescent="0.25">
      <c r="A185" s="74" t="s">
        <v>194</v>
      </c>
      <c r="B185" s="71"/>
      <c r="C185" s="71"/>
      <c r="D185" s="26" t="s">
        <v>166</v>
      </c>
      <c r="E185" s="25"/>
      <c r="F185" s="64"/>
      <c r="G185" s="128" t="s">
        <v>181</v>
      </c>
      <c r="H185" s="129"/>
    </row>
    <row r="186" spans="1:8" ht="13.8" x14ac:dyDescent="0.25">
      <c r="A186" s="7"/>
      <c r="B186" s="7"/>
      <c r="C186" s="7"/>
      <c r="D186" s="7"/>
      <c r="E186" s="7"/>
      <c r="F186" s="7"/>
      <c r="G186" s="7"/>
      <c r="H186" s="7"/>
    </row>
    <row r="187" spans="1:8" ht="13.8" x14ac:dyDescent="0.25">
      <c r="A187" s="7"/>
      <c r="B187" s="7"/>
      <c r="C187" s="7"/>
      <c r="D187" s="7"/>
      <c r="E187" s="7"/>
      <c r="F187" s="7"/>
      <c r="G187" s="7"/>
      <c r="H187" s="7"/>
    </row>
    <row r="188" spans="1:8" ht="13.8" x14ac:dyDescent="0.25">
      <c r="A188" s="7"/>
      <c r="B188" s="7"/>
      <c r="C188" s="7"/>
      <c r="D188" s="7"/>
      <c r="E188" s="7"/>
      <c r="F188" s="7"/>
      <c r="G188" s="7"/>
      <c r="H188" s="7"/>
    </row>
    <row r="189" spans="1:8" ht="13.8" x14ac:dyDescent="0.25">
      <c r="A189" s="7"/>
      <c r="B189" s="7"/>
      <c r="C189" s="7"/>
      <c r="D189" s="7"/>
      <c r="E189" s="7"/>
      <c r="F189" s="7"/>
      <c r="G189" s="7"/>
      <c r="H189" s="7"/>
    </row>
    <row r="190" spans="1:8" ht="13.8" x14ac:dyDescent="0.25">
      <c r="A190" s="7"/>
      <c r="B190" s="7"/>
      <c r="C190" s="7"/>
      <c r="D190" s="7"/>
      <c r="E190" s="7"/>
      <c r="F190" s="7"/>
      <c r="G190" s="7"/>
      <c r="H190" s="7"/>
    </row>
    <row r="191" spans="1:8" ht="13.8" x14ac:dyDescent="0.25">
      <c r="A191" s="7"/>
      <c r="B191" s="7"/>
      <c r="C191" s="7"/>
      <c r="D191" s="7"/>
      <c r="E191" s="7"/>
      <c r="F191" s="7"/>
      <c r="G191" s="7"/>
      <c r="H191" s="7"/>
    </row>
    <row r="192" spans="1:8" ht="13.8" x14ac:dyDescent="0.25">
      <c r="A192" s="7"/>
      <c r="B192" s="7"/>
      <c r="C192" s="7"/>
      <c r="D192" s="7"/>
      <c r="E192" s="7"/>
      <c r="F192" s="7"/>
      <c r="G192" s="7"/>
      <c r="H192" s="7"/>
    </row>
    <row r="193" spans="1:8" ht="13.8" x14ac:dyDescent="0.25">
      <c r="A193" s="7"/>
      <c r="B193" s="7"/>
      <c r="C193" s="7"/>
      <c r="D193" s="7"/>
      <c r="E193" s="7"/>
      <c r="F193" s="7"/>
      <c r="G193" s="7"/>
      <c r="H193" s="7"/>
    </row>
    <row r="194" spans="1:8" ht="13.8" x14ac:dyDescent="0.25">
      <c r="A194" s="7"/>
      <c r="B194" s="7"/>
      <c r="C194" s="7"/>
      <c r="D194" s="7"/>
      <c r="E194" s="7"/>
      <c r="F194" s="7"/>
      <c r="G194" s="7"/>
      <c r="H194" s="7"/>
    </row>
    <row r="195" spans="1:8" ht="13.8" x14ac:dyDescent="0.25">
      <c r="A195" s="7"/>
      <c r="B195" s="7"/>
      <c r="C195" s="7"/>
      <c r="D195" s="7"/>
      <c r="E195" s="7"/>
      <c r="F195" s="7"/>
      <c r="G195" s="7"/>
      <c r="H195" s="7"/>
    </row>
  </sheetData>
  <mergeCells count="45">
    <mergeCell ref="B152:H152"/>
    <mergeCell ref="B161:H161"/>
    <mergeCell ref="B168:H168"/>
    <mergeCell ref="G184:H184"/>
    <mergeCell ref="A160:H160"/>
    <mergeCell ref="A127:H127"/>
    <mergeCell ref="A136:H136"/>
    <mergeCell ref="A143:H143"/>
    <mergeCell ref="A151:H151"/>
    <mergeCell ref="B128:H128"/>
    <mergeCell ref="G185:H185"/>
    <mergeCell ref="A174:H174"/>
    <mergeCell ref="A167:H167"/>
    <mergeCell ref="B175:H175"/>
    <mergeCell ref="A184:C184"/>
    <mergeCell ref="A10:H10"/>
    <mergeCell ref="B67:H67"/>
    <mergeCell ref="B137:H137"/>
    <mergeCell ref="B144:H144"/>
    <mergeCell ref="A73:H73"/>
    <mergeCell ref="A83:H83"/>
    <mergeCell ref="A91:H91"/>
    <mergeCell ref="A108:H108"/>
    <mergeCell ref="A116:H116"/>
    <mergeCell ref="B74:H74"/>
    <mergeCell ref="B84:H84"/>
    <mergeCell ref="B100:H100"/>
    <mergeCell ref="B109:H109"/>
    <mergeCell ref="B123:H123"/>
    <mergeCell ref="A66:H66"/>
    <mergeCell ref="A122:H122"/>
    <mergeCell ref="B92:H92"/>
    <mergeCell ref="A99:H99"/>
    <mergeCell ref="A50:H50"/>
    <mergeCell ref="A11:H11"/>
    <mergeCell ref="A12:H12"/>
    <mergeCell ref="B51:H51"/>
    <mergeCell ref="B60:H60"/>
    <mergeCell ref="A59:H59"/>
    <mergeCell ref="A41:H41"/>
    <mergeCell ref="A42:H42"/>
    <mergeCell ref="A43:H43"/>
    <mergeCell ref="A13:A14"/>
    <mergeCell ref="A15:H15"/>
    <mergeCell ref="B47:H47"/>
  </mergeCells>
  <pageMargins left="0.25" right="0.25" top="0.45427083333333335" bottom="0.38010416666666669" header="0.3" footer="0.3"/>
  <pageSetup paperSize="9" scale="80" fitToHeight="0" orientation="landscape" r:id="rId1"/>
  <headerFooter differentFirst="1">
    <oddFooter>&amp;R&amp;G</oddFooter>
    <firstFooter>&amp;R&amp;G</firstFooter>
  </headerFooter>
  <rowBreaks count="4" manualBreakCount="4">
    <brk id="40" max="7" man="1"/>
    <brk id="83" max="7" man="1"/>
    <brk id="127" max="7" man="1"/>
    <brk id="167" max="7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58"/>
  <sheetViews>
    <sheetView zoomScale="70" zoomScaleNormal="70" workbookViewId="0">
      <selection activeCell="B17" sqref="B17:B18"/>
    </sheetView>
  </sheetViews>
  <sheetFormatPr defaultRowHeight="15.75" customHeight="1" x14ac:dyDescent="0.25"/>
  <cols>
    <col min="1" max="1" width="14.5546875" style="36" customWidth="1"/>
    <col min="2" max="2" width="37.77734375" style="4" customWidth="1"/>
    <col min="3" max="10" width="15.77734375" style="4" customWidth="1"/>
    <col min="11" max="11" width="11.21875" style="39" customWidth="1"/>
    <col min="12" max="18" width="17.77734375" style="4" customWidth="1"/>
    <col min="19" max="257" width="9.21875" style="4"/>
    <col min="258" max="258" width="11.77734375" style="4" customWidth="1"/>
    <col min="259" max="259" width="14.77734375" style="4" customWidth="1"/>
    <col min="260" max="260" width="11.21875" style="4" customWidth="1"/>
    <col min="261" max="261" width="10.5546875" style="4" customWidth="1"/>
    <col min="262" max="262" width="8.21875" style="4" customWidth="1"/>
    <col min="263" max="513" width="9.21875" style="4"/>
    <col min="514" max="514" width="11.77734375" style="4" customWidth="1"/>
    <col min="515" max="515" width="14.77734375" style="4" customWidth="1"/>
    <col min="516" max="516" width="11.21875" style="4" customWidth="1"/>
    <col min="517" max="517" width="10.5546875" style="4" customWidth="1"/>
    <col min="518" max="518" width="8.21875" style="4" customWidth="1"/>
    <col min="519" max="769" width="9.21875" style="4"/>
    <col min="770" max="770" width="11.77734375" style="4" customWidth="1"/>
    <col min="771" max="771" width="14.77734375" style="4" customWidth="1"/>
    <col min="772" max="772" width="11.21875" style="4" customWidth="1"/>
    <col min="773" max="773" width="10.5546875" style="4" customWidth="1"/>
    <col min="774" max="774" width="8.21875" style="4" customWidth="1"/>
    <col min="775" max="1025" width="9.21875" style="4"/>
    <col min="1026" max="1026" width="11.77734375" style="4" customWidth="1"/>
    <col min="1027" max="1027" width="14.77734375" style="4" customWidth="1"/>
    <col min="1028" max="1028" width="11.21875" style="4" customWidth="1"/>
    <col min="1029" max="1029" width="10.5546875" style="4" customWidth="1"/>
    <col min="1030" max="1030" width="8.21875" style="4" customWidth="1"/>
    <col min="1031" max="1281" width="9.21875" style="4"/>
    <col min="1282" max="1282" width="11.77734375" style="4" customWidth="1"/>
    <col min="1283" max="1283" width="14.77734375" style="4" customWidth="1"/>
    <col min="1284" max="1284" width="11.21875" style="4" customWidth="1"/>
    <col min="1285" max="1285" width="10.5546875" style="4" customWidth="1"/>
    <col min="1286" max="1286" width="8.21875" style="4" customWidth="1"/>
    <col min="1287" max="1537" width="9.21875" style="4"/>
    <col min="1538" max="1538" width="11.77734375" style="4" customWidth="1"/>
    <col min="1539" max="1539" width="14.77734375" style="4" customWidth="1"/>
    <col min="1540" max="1540" width="11.21875" style="4" customWidth="1"/>
    <col min="1541" max="1541" width="10.5546875" style="4" customWidth="1"/>
    <col min="1542" max="1542" width="8.21875" style="4" customWidth="1"/>
    <col min="1543" max="1793" width="9.21875" style="4"/>
    <col min="1794" max="1794" width="11.77734375" style="4" customWidth="1"/>
    <col min="1795" max="1795" width="14.77734375" style="4" customWidth="1"/>
    <col min="1796" max="1796" width="11.21875" style="4" customWidth="1"/>
    <col min="1797" max="1797" width="10.5546875" style="4" customWidth="1"/>
    <col min="1798" max="1798" width="8.21875" style="4" customWidth="1"/>
    <col min="1799" max="2049" width="9.21875" style="4"/>
    <col min="2050" max="2050" width="11.77734375" style="4" customWidth="1"/>
    <col min="2051" max="2051" width="14.77734375" style="4" customWidth="1"/>
    <col min="2052" max="2052" width="11.21875" style="4" customWidth="1"/>
    <col min="2053" max="2053" width="10.5546875" style="4" customWidth="1"/>
    <col min="2054" max="2054" width="8.21875" style="4" customWidth="1"/>
    <col min="2055" max="2305" width="9.21875" style="4"/>
    <col min="2306" max="2306" width="11.77734375" style="4" customWidth="1"/>
    <col min="2307" max="2307" width="14.77734375" style="4" customWidth="1"/>
    <col min="2308" max="2308" width="11.21875" style="4" customWidth="1"/>
    <col min="2309" max="2309" width="10.5546875" style="4" customWidth="1"/>
    <col min="2310" max="2310" width="8.21875" style="4" customWidth="1"/>
    <col min="2311" max="2561" width="9.21875" style="4"/>
    <col min="2562" max="2562" width="11.77734375" style="4" customWidth="1"/>
    <col min="2563" max="2563" width="14.77734375" style="4" customWidth="1"/>
    <col min="2564" max="2564" width="11.21875" style="4" customWidth="1"/>
    <col min="2565" max="2565" width="10.5546875" style="4" customWidth="1"/>
    <col min="2566" max="2566" width="8.21875" style="4" customWidth="1"/>
    <col min="2567" max="2817" width="9.21875" style="4"/>
    <col min="2818" max="2818" width="11.77734375" style="4" customWidth="1"/>
    <col min="2819" max="2819" width="14.77734375" style="4" customWidth="1"/>
    <col min="2820" max="2820" width="11.21875" style="4" customWidth="1"/>
    <col min="2821" max="2821" width="10.5546875" style="4" customWidth="1"/>
    <col min="2822" max="2822" width="8.21875" style="4" customWidth="1"/>
    <col min="2823" max="3073" width="9.21875" style="4"/>
    <col min="3074" max="3074" width="11.77734375" style="4" customWidth="1"/>
    <col min="3075" max="3075" width="14.77734375" style="4" customWidth="1"/>
    <col min="3076" max="3076" width="11.21875" style="4" customWidth="1"/>
    <col min="3077" max="3077" width="10.5546875" style="4" customWidth="1"/>
    <col min="3078" max="3078" width="8.21875" style="4" customWidth="1"/>
    <col min="3079" max="3329" width="9.21875" style="4"/>
    <col min="3330" max="3330" width="11.77734375" style="4" customWidth="1"/>
    <col min="3331" max="3331" width="14.77734375" style="4" customWidth="1"/>
    <col min="3332" max="3332" width="11.21875" style="4" customWidth="1"/>
    <col min="3333" max="3333" width="10.5546875" style="4" customWidth="1"/>
    <col min="3334" max="3334" width="8.21875" style="4" customWidth="1"/>
    <col min="3335" max="3585" width="9.21875" style="4"/>
    <col min="3586" max="3586" width="11.77734375" style="4" customWidth="1"/>
    <col min="3587" max="3587" width="14.77734375" style="4" customWidth="1"/>
    <col min="3588" max="3588" width="11.21875" style="4" customWidth="1"/>
    <col min="3589" max="3589" width="10.5546875" style="4" customWidth="1"/>
    <col min="3590" max="3590" width="8.21875" style="4" customWidth="1"/>
    <col min="3591" max="3841" width="9.21875" style="4"/>
    <col min="3842" max="3842" width="11.77734375" style="4" customWidth="1"/>
    <col min="3843" max="3843" width="14.77734375" style="4" customWidth="1"/>
    <col min="3844" max="3844" width="11.21875" style="4" customWidth="1"/>
    <col min="3845" max="3845" width="10.5546875" style="4" customWidth="1"/>
    <col min="3846" max="3846" width="8.21875" style="4" customWidth="1"/>
    <col min="3847" max="4097" width="9.21875" style="4"/>
    <col min="4098" max="4098" width="11.77734375" style="4" customWidth="1"/>
    <col min="4099" max="4099" width="14.77734375" style="4" customWidth="1"/>
    <col min="4100" max="4100" width="11.21875" style="4" customWidth="1"/>
    <col min="4101" max="4101" width="10.5546875" style="4" customWidth="1"/>
    <col min="4102" max="4102" width="8.21875" style="4" customWidth="1"/>
    <col min="4103" max="4353" width="9.21875" style="4"/>
    <col min="4354" max="4354" width="11.77734375" style="4" customWidth="1"/>
    <col min="4355" max="4355" width="14.77734375" style="4" customWidth="1"/>
    <col min="4356" max="4356" width="11.21875" style="4" customWidth="1"/>
    <col min="4357" max="4357" width="10.5546875" style="4" customWidth="1"/>
    <col min="4358" max="4358" width="8.21875" style="4" customWidth="1"/>
    <col min="4359" max="4609" width="9.21875" style="4"/>
    <col min="4610" max="4610" width="11.77734375" style="4" customWidth="1"/>
    <col min="4611" max="4611" width="14.77734375" style="4" customWidth="1"/>
    <col min="4612" max="4612" width="11.21875" style="4" customWidth="1"/>
    <col min="4613" max="4613" width="10.5546875" style="4" customWidth="1"/>
    <col min="4614" max="4614" width="8.21875" style="4" customWidth="1"/>
    <col min="4615" max="4865" width="9.21875" style="4"/>
    <col min="4866" max="4866" width="11.77734375" style="4" customWidth="1"/>
    <col min="4867" max="4867" width="14.77734375" style="4" customWidth="1"/>
    <col min="4868" max="4868" width="11.21875" style="4" customWidth="1"/>
    <col min="4869" max="4869" width="10.5546875" style="4" customWidth="1"/>
    <col min="4870" max="4870" width="8.21875" style="4" customWidth="1"/>
    <col min="4871" max="5121" width="9.21875" style="4"/>
    <col min="5122" max="5122" width="11.77734375" style="4" customWidth="1"/>
    <col min="5123" max="5123" width="14.77734375" style="4" customWidth="1"/>
    <col min="5124" max="5124" width="11.21875" style="4" customWidth="1"/>
    <col min="5125" max="5125" width="10.5546875" style="4" customWidth="1"/>
    <col min="5126" max="5126" width="8.21875" style="4" customWidth="1"/>
    <col min="5127" max="5377" width="9.21875" style="4"/>
    <col min="5378" max="5378" width="11.77734375" style="4" customWidth="1"/>
    <col min="5379" max="5379" width="14.77734375" style="4" customWidth="1"/>
    <col min="5380" max="5380" width="11.21875" style="4" customWidth="1"/>
    <col min="5381" max="5381" width="10.5546875" style="4" customWidth="1"/>
    <col min="5382" max="5382" width="8.21875" style="4" customWidth="1"/>
    <col min="5383" max="5633" width="9.21875" style="4"/>
    <col min="5634" max="5634" width="11.77734375" style="4" customWidth="1"/>
    <col min="5635" max="5635" width="14.77734375" style="4" customWidth="1"/>
    <col min="5636" max="5636" width="11.21875" style="4" customWidth="1"/>
    <col min="5637" max="5637" width="10.5546875" style="4" customWidth="1"/>
    <col min="5638" max="5638" width="8.21875" style="4" customWidth="1"/>
    <col min="5639" max="5889" width="9.21875" style="4"/>
    <col min="5890" max="5890" width="11.77734375" style="4" customWidth="1"/>
    <col min="5891" max="5891" width="14.77734375" style="4" customWidth="1"/>
    <col min="5892" max="5892" width="11.21875" style="4" customWidth="1"/>
    <col min="5893" max="5893" width="10.5546875" style="4" customWidth="1"/>
    <col min="5894" max="5894" width="8.21875" style="4" customWidth="1"/>
    <col min="5895" max="6145" width="9.21875" style="4"/>
    <col min="6146" max="6146" width="11.77734375" style="4" customWidth="1"/>
    <col min="6147" max="6147" width="14.77734375" style="4" customWidth="1"/>
    <col min="6148" max="6148" width="11.21875" style="4" customWidth="1"/>
    <col min="6149" max="6149" width="10.5546875" style="4" customWidth="1"/>
    <col min="6150" max="6150" width="8.21875" style="4" customWidth="1"/>
    <col min="6151" max="6401" width="9.21875" style="4"/>
    <col min="6402" max="6402" width="11.77734375" style="4" customWidth="1"/>
    <col min="6403" max="6403" width="14.77734375" style="4" customWidth="1"/>
    <col min="6404" max="6404" width="11.21875" style="4" customWidth="1"/>
    <col min="6405" max="6405" width="10.5546875" style="4" customWidth="1"/>
    <col min="6406" max="6406" width="8.21875" style="4" customWidth="1"/>
    <col min="6407" max="6657" width="9.21875" style="4"/>
    <col min="6658" max="6658" width="11.77734375" style="4" customWidth="1"/>
    <col min="6659" max="6659" width="14.77734375" style="4" customWidth="1"/>
    <col min="6660" max="6660" width="11.21875" style="4" customWidth="1"/>
    <col min="6661" max="6661" width="10.5546875" style="4" customWidth="1"/>
    <col min="6662" max="6662" width="8.21875" style="4" customWidth="1"/>
    <col min="6663" max="6913" width="9.21875" style="4"/>
    <col min="6914" max="6914" width="11.77734375" style="4" customWidth="1"/>
    <col min="6915" max="6915" width="14.77734375" style="4" customWidth="1"/>
    <col min="6916" max="6916" width="11.21875" style="4" customWidth="1"/>
    <col min="6917" max="6917" width="10.5546875" style="4" customWidth="1"/>
    <col min="6918" max="6918" width="8.21875" style="4" customWidth="1"/>
    <col min="6919" max="7169" width="9.21875" style="4"/>
    <col min="7170" max="7170" width="11.77734375" style="4" customWidth="1"/>
    <col min="7171" max="7171" width="14.77734375" style="4" customWidth="1"/>
    <col min="7172" max="7172" width="11.21875" style="4" customWidth="1"/>
    <col min="7173" max="7173" width="10.5546875" style="4" customWidth="1"/>
    <col min="7174" max="7174" width="8.21875" style="4" customWidth="1"/>
    <col min="7175" max="7425" width="9.21875" style="4"/>
    <col min="7426" max="7426" width="11.77734375" style="4" customWidth="1"/>
    <col min="7427" max="7427" width="14.77734375" style="4" customWidth="1"/>
    <col min="7428" max="7428" width="11.21875" style="4" customWidth="1"/>
    <col min="7429" max="7429" width="10.5546875" style="4" customWidth="1"/>
    <col min="7430" max="7430" width="8.21875" style="4" customWidth="1"/>
    <col min="7431" max="7681" width="9.21875" style="4"/>
    <col min="7682" max="7682" width="11.77734375" style="4" customWidth="1"/>
    <col min="7683" max="7683" width="14.77734375" style="4" customWidth="1"/>
    <col min="7684" max="7684" width="11.21875" style="4" customWidth="1"/>
    <col min="7685" max="7685" width="10.5546875" style="4" customWidth="1"/>
    <col min="7686" max="7686" width="8.21875" style="4" customWidth="1"/>
    <col min="7687" max="7937" width="9.21875" style="4"/>
    <col min="7938" max="7938" width="11.77734375" style="4" customWidth="1"/>
    <col min="7939" max="7939" width="14.77734375" style="4" customWidth="1"/>
    <col min="7940" max="7940" width="11.21875" style="4" customWidth="1"/>
    <col min="7941" max="7941" width="10.5546875" style="4" customWidth="1"/>
    <col min="7942" max="7942" width="8.21875" style="4" customWidth="1"/>
    <col min="7943" max="8193" width="9.21875" style="4"/>
    <col min="8194" max="8194" width="11.77734375" style="4" customWidth="1"/>
    <col min="8195" max="8195" width="14.77734375" style="4" customWidth="1"/>
    <col min="8196" max="8196" width="11.21875" style="4" customWidth="1"/>
    <col min="8197" max="8197" width="10.5546875" style="4" customWidth="1"/>
    <col min="8198" max="8198" width="8.21875" style="4" customWidth="1"/>
    <col min="8199" max="8449" width="9.21875" style="4"/>
    <col min="8450" max="8450" width="11.77734375" style="4" customWidth="1"/>
    <col min="8451" max="8451" width="14.77734375" style="4" customWidth="1"/>
    <col min="8452" max="8452" width="11.21875" style="4" customWidth="1"/>
    <col min="8453" max="8453" width="10.5546875" style="4" customWidth="1"/>
    <col min="8454" max="8454" width="8.21875" style="4" customWidth="1"/>
    <col min="8455" max="8705" width="9.21875" style="4"/>
    <col min="8706" max="8706" width="11.77734375" style="4" customWidth="1"/>
    <col min="8707" max="8707" width="14.77734375" style="4" customWidth="1"/>
    <col min="8708" max="8708" width="11.21875" style="4" customWidth="1"/>
    <col min="8709" max="8709" width="10.5546875" style="4" customWidth="1"/>
    <col min="8710" max="8710" width="8.21875" style="4" customWidth="1"/>
    <col min="8711" max="8961" width="9.21875" style="4"/>
    <col min="8962" max="8962" width="11.77734375" style="4" customWidth="1"/>
    <col min="8963" max="8963" width="14.77734375" style="4" customWidth="1"/>
    <col min="8964" max="8964" width="11.21875" style="4" customWidth="1"/>
    <col min="8965" max="8965" width="10.5546875" style="4" customWidth="1"/>
    <col min="8966" max="8966" width="8.21875" style="4" customWidth="1"/>
    <col min="8967" max="9217" width="9.21875" style="4"/>
    <col min="9218" max="9218" width="11.77734375" style="4" customWidth="1"/>
    <col min="9219" max="9219" width="14.77734375" style="4" customWidth="1"/>
    <col min="9220" max="9220" width="11.21875" style="4" customWidth="1"/>
    <col min="9221" max="9221" width="10.5546875" style="4" customWidth="1"/>
    <col min="9222" max="9222" width="8.21875" style="4" customWidth="1"/>
    <col min="9223" max="9473" width="9.21875" style="4"/>
    <col min="9474" max="9474" width="11.77734375" style="4" customWidth="1"/>
    <col min="9475" max="9475" width="14.77734375" style="4" customWidth="1"/>
    <col min="9476" max="9476" width="11.21875" style="4" customWidth="1"/>
    <col min="9477" max="9477" width="10.5546875" style="4" customWidth="1"/>
    <col min="9478" max="9478" width="8.21875" style="4" customWidth="1"/>
    <col min="9479" max="9729" width="9.21875" style="4"/>
    <col min="9730" max="9730" width="11.77734375" style="4" customWidth="1"/>
    <col min="9731" max="9731" width="14.77734375" style="4" customWidth="1"/>
    <col min="9732" max="9732" width="11.21875" style="4" customWidth="1"/>
    <col min="9733" max="9733" width="10.5546875" style="4" customWidth="1"/>
    <col min="9734" max="9734" width="8.21875" style="4" customWidth="1"/>
    <col min="9735" max="9985" width="9.21875" style="4"/>
    <col min="9986" max="9986" width="11.77734375" style="4" customWidth="1"/>
    <col min="9987" max="9987" width="14.77734375" style="4" customWidth="1"/>
    <col min="9988" max="9988" width="11.21875" style="4" customWidth="1"/>
    <col min="9989" max="9989" width="10.5546875" style="4" customWidth="1"/>
    <col min="9990" max="9990" width="8.21875" style="4" customWidth="1"/>
    <col min="9991" max="10241" width="9.21875" style="4"/>
    <col min="10242" max="10242" width="11.77734375" style="4" customWidth="1"/>
    <col min="10243" max="10243" width="14.77734375" style="4" customWidth="1"/>
    <col min="10244" max="10244" width="11.21875" style="4" customWidth="1"/>
    <col min="10245" max="10245" width="10.5546875" style="4" customWidth="1"/>
    <col min="10246" max="10246" width="8.21875" style="4" customWidth="1"/>
    <col min="10247" max="10497" width="9.21875" style="4"/>
    <col min="10498" max="10498" width="11.77734375" style="4" customWidth="1"/>
    <col min="10499" max="10499" width="14.77734375" style="4" customWidth="1"/>
    <col min="10500" max="10500" width="11.21875" style="4" customWidth="1"/>
    <col min="10501" max="10501" width="10.5546875" style="4" customWidth="1"/>
    <col min="10502" max="10502" width="8.21875" style="4" customWidth="1"/>
    <col min="10503" max="10753" width="9.21875" style="4"/>
    <col min="10754" max="10754" width="11.77734375" style="4" customWidth="1"/>
    <col min="10755" max="10755" width="14.77734375" style="4" customWidth="1"/>
    <col min="10756" max="10756" width="11.21875" style="4" customWidth="1"/>
    <col min="10757" max="10757" width="10.5546875" style="4" customWidth="1"/>
    <col min="10758" max="10758" width="8.21875" style="4" customWidth="1"/>
    <col min="10759" max="11009" width="9.21875" style="4"/>
    <col min="11010" max="11010" width="11.77734375" style="4" customWidth="1"/>
    <col min="11011" max="11011" width="14.77734375" style="4" customWidth="1"/>
    <col min="11012" max="11012" width="11.21875" style="4" customWidth="1"/>
    <col min="11013" max="11013" width="10.5546875" style="4" customWidth="1"/>
    <col min="11014" max="11014" width="8.21875" style="4" customWidth="1"/>
    <col min="11015" max="11265" width="9.21875" style="4"/>
    <col min="11266" max="11266" width="11.77734375" style="4" customWidth="1"/>
    <col min="11267" max="11267" width="14.77734375" style="4" customWidth="1"/>
    <col min="11268" max="11268" width="11.21875" style="4" customWidth="1"/>
    <col min="11269" max="11269" width="10.5546875" style="4" customWidth="1"/>
    <col min="11270" max="11270" width="8.21875" style="4" customWidth="1"/>
    <col min="11271" max="11521" width="9.21875" style="4"/>
    <col min="11522" max="11522" width="11.77734375" style="4" customWidth="1"/>
    <col min="11523" max="11523" width="14.77734375" style="4" customWidth="1"/>
    <col min="11524" max="11524" width="11.21875" style="4" customWidth="1"/>
    <col min="11525" max="11525" width="10.5546875" style="4" customWidth="1"/>
    <col min="11526" max="11526" width="8.21875" style="4" customWidth="1"/>
    <col min="11527" max="11777" width="9.21875" style="4"/>
    <col min="11778" max="11778" width="11.77734375" style="4" customWidth="1"/>
    <col min="11779" max="11779" width="14.77734375" style="4" customWidth="1"/>
    <col min="11780" max="11780" width="11.21875" style="4" customWidth="1"/>
    <col min="11781" max="11781" width="10.5546875" style="4" customWidth="1"/>
    <col min="11782" max="11782" width="8.21875" style="4" customWidth="1"/>
    <col min="11783" max="12033" width="9.21875" style="4"/>
    <col min="12034" max="12034" width="11.77734375" style="4" customWidth="1"/>
    <col min="12035" max="12035" width="14.77734375" style="4" customWidth="1"/>
    <col min="12036" max="12036" width="11.21875" style="4" customWidth="1"/>
    <col min="12037" max="12037" width="10.5546875" style="4" customWidth="1"/>
    <col min="12038" max="12038" width="8.21875" style="4" customWidth="1"/>
    <col min="12039" max="12289" width="9.21875" style="4"/>
    <col min="12290" max="12290" width="11.77734375" style="4" customWidth="1"/>
    <col min="12291" max="12291" width="14.77734375" style="4" customWidth="1"/>
    <col min="12292" max="12292" width="11.21875" style="4" customWidth="1"/>
    <col min="12293" max="12293" width="10.5546875" style="4" customWidth="1"/>
    <col min="12294" max="12294" width="8.21875" style="4" customWidth="1"/>
    <col min="12295" max="12545" width="9.21875" style="4"/>
    <col min="12546" max="12546" width="11.77734375" style="4" customWidth="1"/>
    <col min="12547" max="12547" width="14.77734375" style="4" customWidth="1"/>
    <col min="12548" max="12548" width="11.21875" style="4" customWidth="1"/>
    <col min="12549" max="12549" width="10.5546875" style="4" customWidth="1"/>
    <col min="12550" max="12550" width="8.21875" style="4" customWidth="1"/>
    <col min="12551" max="12801" width="9.21875" style="4"/>
    <col min="12802" max="12802" width="11.77734375" style="4" customWidth="1"/>
    <col min="12803" max="12803" width="14.77734375" style="4" customWidth="1"/>
    <col min="12804" max="12804" width="11.21875" style="4" customWidth="1"/>
    <col min="12805" max="12805" width="10.5546875" style="4" customWidth="1"/>
    <col min="12806" max="12806" width="8.21875" style="4" customWidth="1"/>
    <col min="12807" max="13057" width="9.21875" style="4"/>
    <col min="13058" max="13058" width="11.77734375" style="4" customWidth="1"/>
    <col min="13059" max="13059" width="14.77734375" style="4" customWidth="1"/>
    <col min="13060" max="13060" width="11.21875" style="4" customWidth="1"/>
    <col min="13061" max="13061" width="10.5546875" style="4" customWidth="1"/>
    <col min="13062" max="13062" width="8.21875" style="4" customWidth="1"/>
    <col min="13063" max="13313" width="9.21875" style="4"/>
    <col min="13314" max="13314" width="11.77734375" style="4" customWidth="1"/>
    <col min="13315" max="13315" width="14.77734375" style="4" customWidth="1"/>
    <col min="13316" max="13316" width="11.21875" style="4" customWidth="1"/>
    <col min="13317" max="13317" width="10.5546875" style="4" customWidth="1"/>
    <col min="13318" max="13318" width="8.21875" style="4" customWidth="1"/>
    <col min="13319" max="13569" width="9.21875" style="4"/>
    <col min="13570" max="13570" width="11.77734375" style="4" customWidth="1"/>
    <col min="13571" max="13571" width="14.77734375" style="4" customWidth="1"/>
    <col min="13572" max="13572" width="11.21875" style="4" customWidth="1"/>
    <col min="13573" max="13573" width="10.5546875" style="4" customWidth="1"/>
    <col min="13574" max="13574" width="8.21875" style="4" customWidth="1"/>
    <col min="13575" max="13825" width="9.21875" style="4"/>
    <col min="13826" max="13826" width="11.77734375" style="4" customWidth="1"/>
    <col min="13827" max="13827" width="14.77734375" style="4" customWidth="1"/>
    <col min="13828" max="13828" width="11.21875" style="4" customWidth="1"/>
    <col min="13829" max="13829" width="10.5546875" style="4" customWidth="1"/>
    <col min="13830" max="13830" width="8.21875" style="4" customWidth="1"/>
    <col min="13831" max="14081" width="9.21875" style="4"/>
    <col min="14082" max="14082" width="11.77734375" style="4" customWidth="1"/>
    <col min="14083" max="14083" width="14.77734375" style="4" customWidth="1"/>
    <col min="14084" max="14084" width="11.21875" style="4" customWidth="1"/>
    <col min="14085" max="14085" width="10.5546875" style="4" customWidth="1"/>
    <col min="14086" max="14086" width="8.21875" style="4" customWidth="1"/>
    <col min="14087" max="14337" width="9.21875" style="4"/>
    <col min="14338" max="14338" width="11.77734375" style="4" customWidth="1"/>
    <col min="14339" max="14339" width="14.77734375" style="4" customWidth="1"/>
    <col min="14340" max="14340" width="11.21875" style="4" customWidth="1"/>
    <col min="14341" max="14341" width="10.5546875" style="4" customWidth="1"/>
    <col min="14342" max="14342" width="8.21875" style="4" customWidth="1"/>
    <col min="14343" max="14593" width="9.21875" style="4"/>
    <col min="14594" max="14594" width="11.77734375" style="4" customWidth="1"/>
    <col min="14595" max="14595" width="14.77734375" style="4" customWidth="1"/>
    <col min="14596" max="14596" width="11.21875" style="4" customWidth="1"/>
    <col min="14597" max="14597" width="10.5546875" style="4" customWidth="1"/>
    <col min="14598" max="14598" width="8.21875" style="4" customWidth="1"/>
    <col min="14599" max="14849" width="9.21875" style="4"/>
    <col min="14850" max="14850" width="11.77734375" style="4" customWidth="1"/>
    <col min="14851" max="14851" width="14.77734375" style="4" customWidth="1"/>
    <col min="14852" max="14852" width="11.21875" style="4" customWidth="1"/>
    <col min="14853" max="14853" width="10.5546875" style="4" customWidth="1"/>
    <col min="14854" max="14854" width="8.21875" style="4" customWidth="1"/>
    <col min="14855" max="15105" width="9.21875" style="4"/>
    <col min="15106" max="15106" width="11.77734375" style="4" customWidth="1"/>
    <col min="15107" max="15107" width="14.77734375" style="4" customWidth="1"/>
    <col min="15108" max="15108" width="11.21875" style="4" customWidth="1"/>
    <col min="15109" max="15109" width="10.5546875" style="4" customWidth="1"/>
    <col min="15110" max="15110" width="8.21875" style="4" customWidth="1"/>
    <col min="15111" max="15361" width="9.21875" style="4"/>
    <col min="15362" max="15362" width="11.77734375" style="4" customWidth="1"/>
    <col min="15363" max="15363" width="14.77734375" style="4" customWidth="1"/>
    <col min="15364" max="15364" width="11.21875" style="4" customWidth="1"/>
    <col min="15365" max="15365" width="10.5546875" style="4" customWidth="1"/>
    <col min="15366" max="15366" width="8.21875" style="4" customWidth="1"/>
    <col min="15367" max="15617" width="9.21875" style="4"/>
    <col min="15618" max="15618" width="11.77734375" style="4" customWidth="1"/>
    <col min="15619" max="15619" width="14.77734375" style="4" customWidth="1"/>
    <col min="15620" max="15620" width="11.21875" style="4" customWidth="1"/>
    <col min="15621" max="15621" width="10.5546875" style="4" customWidth="1"/>
    <col min="15622" max="15622" width="8.21875" style="4" customWidth="1"/>
    <col min="15623" max="15873" width="9.21875" style="4"/>
    <col min="15874" max="15874" width="11.77734375" style="4" customWidth="1"/>
    <col min="15875" max="15875" width="14.77734375" style="4" customWidth="1"/>
    <col min="15876" max="15876" width="11.21875" style="4" customWidth="1"/>
    <col min="15877" max="15877" width="10.5546875" style="4" customWidth="1"/>
    <col min="15878" max="15878" width="8.21875" style="4" customWidth="1"/>
    <col min="15879" max="16129" width="9.21875" style="4"/>
    <col min="16130" max="16130" width="11.77734375" style="4" customWidth="1"/>
    <col min="16131" max="16131" width="14.77734375" style="4" customWidth="1"/>
    <col min="16132" max="16132" width="11.21875" style="4" customWidth="1"/>
    <col min="16133" max="16133" width="10.5546875" style="4" customWidth="1"/>
    <col min="16134" max="16134" width="8.21875" style="4" customWidth="1"/>
    <col min="16135" max="16384" width="9.21875" style="4"/>
  </cols>
  <sheetData>
    <row r="1" spans="1:18" ht="15.75" customHeight="1" x14ac:dyDescent="0.25">
      <c r="A1" s="35"/>
      <c r="B1" s="3"/>
      <c r="C1" s="3"/>
      <c r="D1" s="3" t="s">
        <v>169</v>
      </c>
      <c r="E1" s="3"/>
      <c r="F1" s="3"/>
      <c r="G1" s="3"/>
      <c r="H1" s="3"/>
      <c r="I1" s="3"/>
    </row>
    <row r="2" spans="1:18" ht="15.75" customHeight="1" x14ac:dyDescent="0.25">
      <c r="A2" s="35"/>
      <c r="B2" s="3"/>
      <c r="C2" s="3"/>
      <c r="D2" s="3"/>
      <c r="E2" s="3"/>
      <c r="F2" s="3"/>
      <c r="G2" s="3"/>
      <c r="H2" s="3"/>
      <c r="I2" s="3"/>
    </row>
    <row r="3" spans="1:18" ht="15.75" customHeight="1" x14ac:dyDescent="0.25">
      <c r="A3" s="35" t="s">
        <v>106</v>
      </c>
      <c r="B3" s="3" t="s">
        <v>107</v>
      </c>
      <c r="C3" s="3" t="s">
        <v>108</v>
      </c>
      <c r="D3" s="3" t="s">
        <v>108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K3" s="136" t="s">
        <v>163</v>
      </c>
      <c r="L3" s="136"/>
      <c r="M3" s="136"/>
      <c r="N3" s="136"/>
      <c r="O3" s="136"/>
      <c r="P3" s="136"/>
      <c r="Q3" s="136"/>
      <c r="R3" s="136"/>
    </row>
    <row r="4" spans="1:18" ht="15.75" customHeight="1" x14ac:dyDescent="0.25">
      <c r="A4" s="35"/>
      <c r="B4" s="3"/>
      <c r="C4" s="3" t="s">
        <v>9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K4" s="137" t="s">
        <v>164</v>
      </c>
      <c r="L4" s="3" t="s">
        <v>108</v>
      </c>
      <c r="M4" s="3" t="s">
        <v>108</v>
      </c>
      <c r="N4" s="3" t="s">
        <v>4</v>
      </c>
      <c r="O4" s="3" t="s">
        <v>5</v>
      </c>
      <c r="P4" s="3" t="s">
        <v>6</v>
      </c>
      <c r="Q4" s="3" t="s">
        <v>7</v>
      </c>
      <c r="R4" s="3" t="s">
        <v>8</v>
      </c>
    </row>
    <row r="5" spans="1:18" ht="15.75" customHeight="1" x14ac:dyDescent="0.25">
      <c r="A5" s="35"/>
      <c r="B5" s="3"/>
      <c r="C5" s="3" t="s">
        <v>109</v>
      </c>
      <c r="D5" s="3" t="s">
        <v>110</v>
      </c>
      <c r="E5" s="3"/>
      <c r="F5" s="3"/>
      <c r="G5" s="3"/>
      <c r="H5" s="3"/>
      <c r="I5" s="3"/>
      <c r="K5" s="137"/>
      <c r="L5" s="3" t="s">
        <v>9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</row>
    <row r="6" spans="1:18" ht="15.75" customHeight="1" x14ac:dyDescent="0.25">
      <c r="A6" s="35" t="s">
        <v>180</v>
      </c>
      <c r="B6" s="5" t="s">
        <v>179</v>
      </c>
      <c r="C6" s="5">
        <v>1623.47550446429</v>
      </c>
      <c r="D6" s="5">
        <v>1576.0848504273504</v>
      </c>
      <c r="E6" s="5">
        <v>818.11728472222217</v>
      </c>
      <c r="F6" s="5">
        <v>1573.6347361111111</v>
      </c>
      <c r="G6" s="5">
        <v>1432.4478819444446</v>
      </c>
      <c r="H6" s="5">
        <v>1885.2497777777778</v>
      </c>
      <c r="I6" s="5">
        <v>2532.0570833333331</v>
      </c>
      <c r="J6" s="37"/>
      <c r="K6" s="40">
        <v>1</v>
      </c>
      <c r="L6" s="5">
        <f>IF(C7-C6=0, "-", C7-C6)</f>
        <v>2.4221542658688122</v>
      </c>
      <c r="M6" s="5">
        <f t="shared" ref="M6:R21" si="0">IF(D7-D6=0, "-", D7-D6)</f>
        <v>-19.824572649572474</v>
      </c>
      <c r="N6" s="5">
        <f t="shared" si="0"/>
        <v>-4.5054201388887805</v>
      </c>
      <c r="O6" s="5">
        <f t="shared" si="0"/>
        <v>-2.3384479166666097</v>
      </c>
      <c r="P6" s="5">
        <f t="shared" si="0"/>
        <v>-7.1956250000000637</v>
      </c>
      <c r="Q6" s="5">
        <f t="shared" si="0"/>
        <v>33.624656746031633</v>
      </c>
      <c r="R6" s="5">
        <f t="shared" si="0"/>
        <v>-0.81430555555562023</v>
      </c>
    </row>
    <row r="7" spans="1:18" ht="15.75" customHeight="1" x14ac:dyDescent="0.25">
      <c r="A7" s="35" t="s">
        <v>111</v>
      </c>
      <c r="B7" s="3" t="s">
        <v>183</v>
      </c>
      <c r="C7" s="5">
        <v>1625.8976587301588</v>
      </c>
      <c r="D7" s="5">
        <v>1556.2602777777779</v>
      </c>
      <c r="E7" s="5">
        <v>813.61186458333339</v>
      </c>
      <c r="F7" s="5">
        <v>1571.2962881944445</v>
      </c>
      <c r="G7" s="5">
        <v>1425.2522569444445</v>
      </c>
      <c r="H7" s="5">
        <v>1918.8744345238094</v>
      </c>
      <c r="I7" s="5">
        <v>2531.2427777777775</v>
      </c>
      <c r="J7" s="37"/>
      <c r="K7" s="40">
        <v>2</v>
      </c>
      <c r="L7" s="41">
        <f>IF(C8-C7=0, "-", C8-C7)</f>
        <v>-5.888462301587424</v>
      </c>
      <c r="M7" s="41">
        <f t="shared" si="0"/>
        <v>13.821952991452918</v>
      </c>
      <c r="N7" s="41">
        <f t="shared" si="0"/>
        <v>3.6388124999999718</v>
      </c>
      <c r="O7" s="41">
        <f t="shared" si="0"/>
        <v>1.3451106150794203</v>
      </c>
      <c r="P7" s="41">
        <f t="shared" si="0"/>
        <v>2.7947534722222827</v>
      </c>
      <c r="Q7" s="41">
        <f t="shared" si="0"/>
        <v>-44.167878968253945</v>
      </c>
      <c r="R7" s="41">
        <f t="shared" si="0"/>
        <v>-13.303652777777643</v>
      </c>
    </row>
    <row r="8" spans="1:18" ht="15.75" customHeight="1" x14ac:dyDescent="0.25">
      <c r="A8" s="35" t="s">
        <v>112</v>
      </c>
      <c r="B8" s="3" t="s">
        <v>182</v>
      </c>
      <c r="C8" s="5">
        <v>1620.0091964285714</v>
      </c>
      <c r="D8" s="5">
        <v>1570.0822307692308</v>
      </c>
      <c r="E8" s="5">
        <v>817.25067708333336</v>
      </c>
      <c r="F8" s="5">
        <v>1572.6413988095239</v>
      </c>
      <c r="G8" s="5">
        <v>1428.0470104166668</v>
      </c>
      <c r="H8" s="5">
        <v>1874.7065555555555</v>
      </c>
      <c r="I8" s="5">
        <v>2517.9391249999999</v>
      </c>
      <c r="J8" s="37"/>
      <c r="K8" s="40">
        <v>3</v>
      </c>
      <c r="L8" s="41">
        <f t="shared" ref="L8:R57" si="1">IF(C9-C8=0, "-", C9-C8)</f>
        <v>5.46659722222239</v>
      </c>
      <c r="M8" s="41">
        <f t="shared" si="0"/>
        <v>-39.893460927961087</v>
      </c>
      <c r="N8" s="41">
        <f t="shared" si="0"/>
        <v>-9.4942385912697773</v>
      </c>
      <c r="O8" s="41">
        <f t="shared" si="0"/>
        <v>-0.86002728174594267</v>
      </c>
      <c r="P8" s="41">
        <f t="shared" si="0"/>
        <v>17.377807291666386</v>
      </c>
      <c r="Q8" s="41">
        <f t="shared" si="0"/>
        <v>-2.3137936507937411</v>
      </c>
      <c r="R8" s="41">
        <f t="shared" si="0"/>
        <v>-15.630666666666457</v>
      </c>
    </row>
    <row r="9" spans="1:18" ht="15.75" customHeight="1" x14ac:dyDescent="0.25">
      <c r="A9" s="35" t="s">
        <v>113</v>
      </c>
      <c r="B9" s="3" t="s">
        <v>187</v>
      </c>
      <c r="C9" s="5">
        <v>1625.4757936507938</v>
      </c>
      <c r="D9" s="5">
        <v>1530.1887698412697</v>
      </c>
      <c r="E9" s="5">
        <v>807.75643849206358</v>
      </c>
      <c r="F9" s="5">
        <v>1571.781371527778</v>
      </c>
      <c r="G9" s="5">
        <v>1445.4248177083332</v>
      </c>
      <c r="H9" s="5">
        <v>1872.3927619047618</v>
      </c>
      <c r="I9" s="5">
        <v>2502.3084583333334</v>
      </c>
      <c r="J9" s="37"/>
      <c r="K9" s="40">
        <v>4</v>
      </c>
      <c r="L9" s="41">
        <f t="shared" si="1"/>
        <v>-1625.4757936507938</v>
      </c>
      <c r="M9" s="41">
        <f t="shared" si="0"/>
        <v>-1530.1887698412697</v>
      </c>
      <c r="N9" s="41">
        <f t="shared" si="0"/>
        <v>-807.75643849206358</v>
      </c>
      <c r="O9" s="41">
        <f t="shared" si="0"/>
        <v>-1571.781371527778</v>
      </c>
      <c r="P9" s="41">
        <f t="shared" si="0"/>
        <v>-1445.4248177083332</v>
      </c>
      <c r="Q9" s="41">
        <f t="shared" si="0"/>
        <v>-1872.3927619047618</v>
      </c>
      <c r="R9" s="41">
        <f t="shared" si="0"/>
        <v>-2502.3084583333334</v>
      </c>
    </row>
    <row r="10" spans="1:18" ht="15.75" customHeight="1" x14ac:dyDescent="0.25">
      <c r="A10" s="35" t="s">
        <v>114</v>
      </c>
      <c r="B10" s="3"/>
      <c r="C10" s="5"/>
      <c r="D10" s="5"/>
      <c r="E10" s="5"/>
      <c r="F10" s="5"/>
      <c r="G10" s="5"/>
      <c r="H10" s="5"/>
      <c r="I10" s="5"/>
      <c r="J10" s="37"/>
      <c r="K10" s="40">
        <v>5</v>
      </c>
      <c r="L10" s="41" t="str">
        <f t="shared" si="1"/>
        <v>-</v>
      </c>
      <c r="M10" s="41" t="str">
        <f t="shared" si="0"/>
        <v>-</v>
      </c>
      <c r="N10" s="41" t="str">
        <f t="shared" si="0"/>
        <v>-</v>
      </c>
      <c r="O10" s="41" t="str">
        <f t="shared" si="0"/>
        <v>-</v>
      </c>
      <c r="P10" s="41" t="str">
        <f t="shared" si="0"/>
        <v>-</v>
      </c>
      <c r="Q10" s="41" t="str">
        <f t="shared" si="0"/>
        <v>-</v>
      </c>
      <c r="R10" s="41" t="str">
        <f t="shared" si="0"/>
        <v>-</v>
      </c>
    </row>
    <row r="11" spans="1:18" ht="15.75" customHeight="1" x14ac:dyDescent="0.25">
      <c r="A11" s="35" t="s">
        <v>115</v>
      </c>
      <c r="B11" s="3"/>
      <c r="C11" s="5"/>
      <c r="D11" s="5"/>
      <c r="E11" s="5"/>
      <c r="F11" s="5"/>
      <c r="G11" s="5"/>
      <c r="H11" s="5"/>
      <c r="I11" s="5"/>
      <c r="J11" s="37"/>
      <c r="K11" s="40">
        <v>6</v>
      </c>
      <c r="L11" s="41" t="str">
        <f t="shared" si="1"/>
        <v>-</v>
      </c>
      <c r="M11" s="41" t="str">
        <f t="shared" si="0"/>
        <v>-</v>
      </c>
      <c r="N11" s="41" t="str">
        <f t="shared" si="0"/>
        <v>-</v>
      </c>
      <c r="O11" s="41" t="str">
        <f t="shared" si="0"/>
        <v>-</v>
      </c>
      <c r="P11" s="41" t="str">
        <f t="shared" si="0"/>
        <v>-</v>
      </c>
      <c r="Q11" s="41" t="str">
        <f t="shared" si="0"/>
        <v>-</v>
      </c>
      <c r="R11" s="41" t="str">
        <f t="shared" si="0"/>
        <v>-</v>
      </c>
    </row>
    <row r="12" spans="1:18" ht="15.75" customHeight="1" x14ac:dyDescent="0.25">
      <c r="A12" s="35" t="s">
        <v>116</v>
      </c>
      <c r="B12" s="3"/>
      <c r="C12" s="5"/>
      <c r="D12" s="5"/>
      <c r="E12" s="5"/>
      <c r="F12" s="5"/>
      <c r="G12" s="5"/>
      <c r="H12" s="5"/>
      <c r="I12" s="5"/>
      <c r="J12" s="37"/>
      <c r="K12" s="40">
        <v>7</v>
      </c>
      <c r="L12" s="41" t="str">
        <f t="shared" si="1"/>
        <v>-</v>
      </c>
      <c r="M12" s="41" t="str">
        <f t="shared" si="0"/>
        <v>-</v>
      </c>
      <c r="N12" s="41" t="str">
        <f t="shared" si="0"/>
        <v>-</v>
      </c>
      <c r="O12" s="41" t="str">
        <f t="shared" si="0"/>
        <v>-</v>
      </c>
      <c r="P12" s="41" t="str">
        <f t="shared" si="0"/>
        <v>-</v>
      </c>
      <c r="Q12" s="41" t="str">
        <f t="shared" si="0"/>
        <v>-</v>
      </c>
      <c r="R12" s="41" t="str">
        <f t="shared" si="0"/>
        <v>-</v>
      </c>
    </row>
    <row r="13" spans="1:18" ht="15.75" customHeight="1" x14ac:dyDescent="0.25">
      <c r="A13" s="35" t="s">
        <v>117</v>
      </c>
      <c r="B13" s="3"/>
      <c r="C13" s="5"/>
      <c r="D13" s="5"/>
      <c r="E13" s="5"/>
      <c r="F13" s="5"/>
      <c r="G13" s="5"/>
      <c r="H13" s="5"/>
      <c r="I13" s="5"/>
      <c r="J13" s="37"/>
      <c r="K13" s="40">
        <v>8</v>
      </c>
      <c r="L13" s="41" t="str">
        <f t="shared" si="1"/>
        <v>-</v>
      </c>
      <c r="M13" s="41" t="str">
        <f t="shared" si="0"/>
        <v>-</v>
      </c>
      <c r="N13" s="41" t="str">
        <f t="shared" si="0"/>
        <v>-</v>
      </c>
      <c r="O13" s="41" t="str">
        <f t="shared" si="0"/>
        <v>-</v>
      </c>
      <c r="P13" s="41" t="str">
        <f t="shared" si="0"/>
        <v>-</v>
      </c>
      <c r="Q13" s="41" t="str">
        <f t="shared" si="0"/>
        <v>-</v>
      </c>
      <c r="R13" s="41" t="str">
        <f t="shared" si="0"/>
        <v>-</v>
      </c>
    </row>
    <row r="14" spans="1:18" ht="15.75" customHeight="1" x14ac:dyDescent="0.25">
      <c r="A14" s="35" t="s">
        <v>118</v>
      </c>
      <c r="B14" s="3"/>
      <c r="C14" s="5"/>
      <c r="D14" s="5"/>
      <c r="E14" s="5"/>
      <c r="F14" s="5"/>
      <c r="G14" s="5"/>
      <c r="H14" s="5"/>
      <c r="I14" s="5"/>
      <c r="J14" s="37"/>
      <c r="K14" s="40">
        <v>9</v>
      </c>
      <c r="L14" s="41" t="str">
        <f t="shared" si="1"/>
        <v>-</v>
      </c>
      <c r="M14" s="41" t="str">
        <f t="shared" si="0"/>
        <v>-</v>
      </c>
      <c r="N14" s="41" t="str">
        <f t="shared" si="0"/>
        <v>-</v>
      </c>
      <c r="O14" s="41" t="str">
        <f t="shared" si="0"/>
        <v>-</v>
      </c>
      <c r="P14" s="41" t="str">
        <f t="shared" si="0"/>
        <v>-</v>
      </c>
      <c r="Q14" s="41" t="str">
        <f t="shared" si="0"/>
        <v>-</v>
      </c>
      <c r="R14" s="41" t="str">
        <f t="shared" si="0"/>
        <v>-</v>
      </c>
    </row>
    <row r="15" spans="1:18" ht="15.75" customHeight="1" x14ac:dyDescent="0.25">
      <c r="A15" s="35" t="s">
        <v>119</v>
      </c>
      <c r="B15" s="3"/>
      <c r="C15" s="5"/>
      <c r="D15" s="5"/>
      <c r="E15" s="5"/>
      <c r="F15" s="5"/>
      <c r="G15" s="5"/>
      <c r="H15" s="5"/>
      <c r="I15" s="5"/>
      <c r="J15" s="37"/>
      <c r="K15" s="40">
        <v>10</v>
      </c>
      <c r="L15" s="41" t="str">
        <f t="shared" si="1"/>
        <v>-</v>
      </c>
      <c r="M15" s="41" t="str">
        <f t="shared" si="0"/>
        <v>-</v>
      </c>
      <c r="N15" s="41" t="str">
        <f t="shared" si="0"/>
        <v>-</v>
      </c>
      <c r="O15" s="41" t="str">
        <f t="shared" si="0"/>
        <v>-</v>
      </c>
      <c r="P15" s="41" t="str">
        <f t="shared" si="0"/>
        <v>-</v>
      </c>
      <c r="Q15" s="41" t="str">
        <f t="shared" si="0"/>
        <v>-</v>
      </c>
      <c r="R15" s="41" t="str">
        <f t="shared" si="0"/>
        <v>-</v>
      </c>
    </row>
    <row r="16" spans="1:18" ht="15.75" customHeight="1" x14ac:dyDescent="0.25">
      <c r="A16" s="35" t="s">
        <v>120</v>
      </c>
      <c r="B16" s="3"/>
      <c r="C16" s="5"/>
      <c r="D16" s="5"/>
      <c r="E16" s="5"/>
      <c r="F16" s="5"/>
      <c r="G16" s="5"/>
      <c r="H16" s="5"/>
      <c r="I16" s="5"/>
      <c r="J16" s="37"/>
      <c r="K16" s="40">
        <v>11</v>
      </c>
      <c r="L16" s="41" t="str">
        <f t="shared" si="1"/>
        <v>-</v>
      </c>
      <c r="M16" s="41" t="str">
        <f t="shared" si="0"/>
        <v>-</v>
      </c>
      <c r="N16" s="41" t="str">
        <f t="shared" si="0"/>
        <v>-</v>
      </c>
      <c r="O16" s="41" t="str">
        <f t="shared" si="0"/>
        <v>-</v>
      </c>
      <c r="P16" s="41" t="str">
        <f t="shared" si="0"/>
        <v>-</v>
      </c>
      <c r="Q16" s="41" t="str">
        <f t="shared" si="0"/>
        <v>-</v>
      </c>
      <c r="R16" s="41" t="str">
        <f t="shared" si="0"/>
        <v>-</v>
      </c>
    </row>
    <row r="17" spans="1:18" ht="15.75" customHeight="1" x14ac:dyDescent="0.25">
      <c r="A17" s="35" t="s">
        <v>121</v>
      </c>
      <c r="B17" s="3"/>
      <c r="C17" s="5"/>
      <c r="D17" s="5"/>
      <c r="E17" s="5"/>
      <c r="F17" s="5"/>
      <c r="G17" s="5"/>
      <c r="H17" s="5"/>
      <c r="I17" s="5"/>
      <c r="J17" s="37"/>
      <c r="K17" s="40">
        <v>12</v>
      </c>
      <c r="L17" s="41" t="str">
        <f t="shared" si="1"/>
        <v>-</v>
      </c>
      <c r="M17" s="41" t="str">
        <f t="shared" si="0"/>
        <v>-</v>
      </c>
      <c r="N17" s="41" t="str">
        <f t="shared" si="0"/>
        <v>-</v>
      </c>
      <c r="O17" s="41" t="str">
        <f t="shared" si="0"/>
        <v>-</v>
      </c>
      <c r="P17" s="41" t="str">
        <f t="shared" si="0"/>
        <v>-</v>
      </c>
      <c r="Q17" s="41" t="str">
        <f t="shared" si="0"/>
        <v>-</v>
      </c>
      <c r="R17" s="41" t="str">
        <f t="shared" si="0"/>
        <v>-</v>
      </c>
    </row>
    <row r="18" spans="1:18" ht="15.75" customHeight="1" x14ac:dyDescent="0.25">
      <c r="A18" s="35" t="s">
        <v>122</v>
      </c>
      <c r="B18" s="3"/>
      <c r="C18" s="5"/>
      <c r="D18" s="5"/>
      <c r="E18" s="5"/>
      <c r="F18" s="5"/>
      <c r="G18" s="5"/>
      <c r="H18" s="5"/>
      <c r="I18" s="5"/>
      <c r="J18" s="37"/>
      <c r="K18" s="40">
        <v>13</v>
      </c>
      <c r="L18" s="41" t="str">
        <f t="shared" si="1"/>
        <v>-</v>
      </c>
      <c r="M18" s="41" t="str">
        <f t="shared" si="0"/>
        <v>-</v>
      </c>
      <c r="N18" s="41" t="str">
        <f t="shared" si="0"/>
        <v>-</v>
      </c>
      <c r="O18" s="41" t="str">
        <f t="shared" si="0"/>
        <v>-</v>
      </c>
      <c r="P18" s="41" t="str">
        <f t="shared" si="0"/>
        <v>-</v>
      </c>
      <c r="Q18" s="41" t="str">
        <f t="shared" si="0"/>
        <v>-</v>
      </c>
      <c r="R18" s="41" t="str">
        <f t="shared" si="0"/>
        <v>-</v>
      </c>
    </row>
    <row r="19" spans="1:18" ht="15.75" customHeight="1" x14ac:dyDescent="0.25">
      <c r="A19" s="35" t="s">
        <v>123</v>
      </c>
      <c r="B19" s="3"/>
      <c r="C19" s="5"/>
      <c r="D19" s="5"/>
      <c r="E19" s="5"/>
      <c r="F19" s="5"/>
      <c r="G19" s="5"/>
      <c r="H19" s="5"/>
      <c r="I19" s="5"/>
      <c r="J19" s="37"/>
      <c r="K19" s="40">
        <v>14</v>
      </c>
      <c r="L19" s="41" t="str">
        <f t="shared" si="1"/>
        <v>-</v>
      </c>
      <c r="M19" s="41" t="str">
        <f t="shared" si="0"/>
        <v>-</v>
      </c>
      <c r="N19" s="41" t="str">
        <f t="shared" si="0"/>
        <v>-</v>
      </c>
      <c r="O19" s="41" t="str">
        <f t="shared" si="0"/>
        <v>-</v>
      </c>
      <c r="P19" s="41" t="str">
        <f t="shared" si="0"/>
        <v>-</v>
      </c>
      <c r="Q19" s="41" t="str">
        <f t="shared" si="0"/>
        <v>-</v>
      </c>
      <c r="R19" s="41" t="str">
        <f t="shared" si="0"/>
        <v>-</v>
      </c>
    </row>
    <row r="20" spans="1:18" ht="15.75" customHeight="1" x14ac:dyDescent="0.25">
      <c r="A20" s="35" t="s">
        <v>124</v>
      </c>
      <c r="B20" s="3"/>
      <c r="C20" s="5"/>
      <c r="D20" s="5"/>
      <c r="E20" s="5"/>
      <c r="F20" s="5"/>
      <c r="G20" s="5"/>
      <c r="H20" s="5"/>
      <c r="I20" s="5"/>
      <c r="J20" s="37"/>
      <c r="K20" s="40">
        <v>15</v>
      </c>
      <c r="L20" s="41" t="str">
        <f t="shared" si="1"/>
        <v>-</v>
      </c>
      <c r="M20" s="41" t="str">
        <f t="shared" si="0"/>
        <v>-</v>
      </c>
      <c r="N20" s="41" t="str">
        <f t="shared" si="0"/>
        <v>-</v>
      </c>
      <c r="O20" s="41" t="str">
        <f t="shared" si="0"/>
        <v>-</v>
      </c>
      <c r="P20" s="41" t="str">
        <f t="shared" si="0"/>
        <v>-</v>
      </c>
      <c r="Q20" s="41" t="str">
        <f t="shared" si="0"/>
        <v>-</v>
      </c>
      <c r="R20" s="41" t="str">
        <f t="shared" si="0"/>
        <v>-</v>
      </c>
    </row>
    <row r="21" spans="1:18" ht="15.75" customHeight="1" x14ac:dyDescent="0.25">
      <c r="A21" s="35" t="s">
        <v>125</v>
      </c>
      <c r="B21" s="3"/>
      <c r="C21" s="5"/>
      <c r="D21" s="5"/>
      <c r="E21" s="5"/>
      <c r="F21" s="5"/>
      <c r="G21" s="5"/>
      <c r="H21" s="5"/>
      <c r="I21" s="5"/>
      <c r="J21" s="37"/>
      <c r="K21" s="40">
        <v>16</v>
      </c>
      <c r="L21" s="41" t="str">
        <f t="shared" si="1"/>
        <v>-</v>
      </c>
      <c r="M21" s="41" t="str">
        <f t="shared" si="0"/>
        <v>-</v>
      </c>
      <c r="N21" s="41" t="str">
        <f t="shared" si="0"/>
        <v>-</v>
      </c>
      <c r="O21" s="41" t="str">
        <f t="shared" si="0"/>
        <v>-</v>
      </c>
      <c r="P21" s="41" t="str">
        <f t="shared" si="0"/>
        <v>-</v>
      </c>
      <c r="Q21" s="41" t="str">
        <f t="shared" si="0"/>
        <v>-</v>
      </c>
      <c r="R21" s="41" t="str">
        <f t="shared" si="0"/>
        <v>-</v>
      </c>
    </row>
    <row r="22" spans="1:18" ht="15.75" customHeight="1" x14ac:dyDescent="0.25">
      <c r="A22" s="35" t="s">
        <v>126</v>
      </c>
      <c r="B22" s="3"/>
      <c r="C22" s="5"/>
      <c r="D22" s="5"/>
      <c r="E22" s="5"/>
      <c r="F22" s="5"/>
      <c r="G22" s="5"/>
      <c r="H22" s="5"/>
      <c r="I22" s="5"/>
      <c r="J22" s="37"/>
      <c r="K22" s="40">
        <v>17</v>
      </c>
      <c r="L22" s="41" t="str">
        <f t="shared" si="1"/>
        <v>-</v>
      </c>
      <c r="M22" s="41" t="str">
        <f t="shared" si="1"/>
        <v>-</v>
      </c>
      <c r="N22" s="41" t="str">
        <f t="shared" si="1"/>
        <v>-</v>
      </c>
      <c r="O22" s="41" t="str">
        <f t="shared" si="1"/>
        <v>-</v>
      </c>
      <c r="P22" s="41" t="str">
        <f t="shared" si="1"/>
        <v>-</v>
      </c>
      <c r="Q22" s="41" t="str">
        <f t="shared" si="1"/>
        <v>-</v>
      </c>
      <c r="R22" s="41" t="str">
        <f t="shared" si="1"/>
        <v>-</v>
      </c>
    </row>
    <row r="23" spans="1:18" ht="15.75" customHeight="1" x14ac:dyDescent="0.25">
      <c r="A23" s="35" t="s">
        <v>127</v>
      </c>
      <c r="B23" s="3"/>
      <c r="C23" s="5"/>
      <c r="D23" s="5"/>
      <c r="E23" s="5"/>
      <c r="F23" s="5"/>
      <c r="G23" s="5"/>
      <c r="H23" s="5"/>
      <c r="I23" s="5"/>
      <c r="J23" s="37"/>
      <c r="K23" s="40">
        <v>18</v>
      </c>
      <c r="L23" s="41" t="str">
        <f t="shared" si="1"/>
        <v>-</v>
      </c>
      <c r="M23" s="41" t="str">
        <f t="shared" si="1"/>
        <v>-</v>
      </c>
      <c r="N23" s="41" t="str">
        <f t="shared" si="1"/>
        <v>-</v>
      </c>
      <c r="O23" s="41" t="str">
        <f t="shared" si="1"/>
        <v>-</v>
      </c>
      <c r="P23" s="41" t="str">
        <f t="shared" si="1"/>
        <v>-</v>
      </c>
      <c r="Q23" s="41" t="str">
        <f t="shared" si="1"/>
        <v>-</v>
      </c>
      <c r="R23" s="41" t="str">
        <f t="shared" si="1"/>
        <v>-</v>
      </c>
    </row>
    <row r="24" spans="1:18" ht="15.75" customHeight="1" x14ac:dyDescent="0.25">
      <c r="A24" s="35" t="s">
        <v>128</v>
      </c>
      <c r="B24" s="3"/>
      <c r="C24" s="5"/>
      <c r="D24" s="5"/>
      <c r="E24" s="5"/>
      <c r="F24" s="5"/>
      <c r="G24" s="5"/>
      <c r="H24" s="5"/>
      <c r="I24" s="5"/>
      <c r="J24" s="37"/>
      <c r="K24" s="40">
        <v>19</v>
      </c>
      <c r="L24" s="41" t="str">
        <f t="shared" si="1"/>
        <v>-</v>
      </c>
      <c r="M24" s="41" t="str">
        <f t="shared" si="1"/>
        <v>-</v>
      </c>
      <c r="N24" s="41" t="str">
        <f t="shared" si="1"/>
        <v>-</v>
      </c>
      <c r="O24" s="41" t="str">
        <f t="shared" si="1"/>
        <v>-</v>
      </c>
      <c r="P24" s="41" t="str">
        <f t="shared" si="1"/>
        <v>-</v>
      </c>
      <c r="Q24" s="41" t="str">
        <f t="shared" si="1"/>
        <v>-</v>
      </c>
      <c r="R24" s="41" t="str">
        <f t="shared" si="1"/>
        <v>-</v>
      </c>
    </row>
    <row r="25" spans="1:18" ht="15.75" customHeight="1" x14ac:dyDescent="0.25">
      <c r="A25" s="35" t="s">
        <v>129</v>
      </c>
      <c r="B25" s="3"/>
      <c r="C25" s="5"/>
      <c r="D25" s="5"/>
      <c r="E25" s="5"/>
      <c r="F25" s="5"/>
      <c r="G25" s="5"/>
      <c r="H25" s="5"/>
      <c r="I25" s="5"/>
      <c r="J25" s="37"/>
      <c r="K25" s="40">
        <v>20</v>
      </c>
      <c r="L25" s="41" t="str">
        <f t="shared" si="1"/>
        <v>-</v>
      </c>
      <c r="M25" s="41" t="str">
        <f t="shared" si="1"/>
        <v>-</v>
      </c>
      <c r="N25" s="41" t="str">
        <f t="shared" si="1"/>
        <v>-</v>
      </c>
      <c r="O25" s="41" t="str">
        <f t="shared" si="1"/>
        <v>-</v>
      </c>
      <c r="P25" s="41" t="str">
        <f t="shared" si="1"/>
        <v>-</v>
      </c>
      <c r="Q25" s="41" t="str">
        <f t="shared" si="1"/>
        <v>-</v>
      </c>
      <c r="R25" s="41" t="str">
        <f t="shared" si="1"/>
        <v>-</v>
      </c>
    </row>
    <row r="26" spans="1:18" ht="15.75" customHeight="1" x14ac:dyDescent="0.25">
      <c r="A26" s="35" t="s">
        <v>130</v>
      </c>
      <c r="B26" s="3"/>
      <c r="C26" s="5"/>
      <c r="D26" s="5"/>
      <c r="E26" s="5"/>
      <c r="F26" s="5"/>
      <c r="G26" s="5"/>
      <c r="H26" s="5"/>
      <c r="I26" s="5"/>
      <c r="J26" s="37"/>
      <c r="K26" s="40">
        <v>21</v>
      </c>
      <c r="L26" s="41" t="str">
        <f t="shared" si="1"/>
        <v>-</v>
      </c>
      <c r="M26" s="41" t="str">
        <f t="shared" si="1"/>
        <v>-</v>
      </c>
      <c r="N26" s="41" t="str">
        <f t="shared" si="1"/>
        <v>-</v>
      </c>
      <c r="O26" s="41" t="str">
        <f t="shared" si="1"/>
        <v>-</v>
      </c>
      <c r="P26" s="41" t="str">
        <f t="shared" si="1"/>
        <v>-</v>
      </c>
      <c r="Q26" s="41" t="str">
        <f t="shared" si="1"/>
        <v>-</v>
      </c>
      <c r="R26" s="41" t="str">
        <f t="shared" si="1"/>
        <v>-</v>
      </c>
    </row>
    <row r="27" spans="1:18" ht="15.75" customHeight="1" x14ac:dyDescent="0.25">
      <c r="A27" s="35" t="s">
        <v>131</v>
      </c>
      <c r="B27" s="3"/>
      <c r="C27" s="5"/>
      <c r="D27" s="5"/>
      <c r="E27" s="5"/>
      <c r="F27" s="5"/>
      <c r="G27" s="5"/>
      <c r="H27" s="5"/>
      <c r="I27" s="5"/>
      <c r="J27" s="37"/>
      <c r="K27" s="40">
        <v>22</v>
      </c>
      <c r="L27" s="41" t="str">
        <f t="shared" si="1"/>
        <v>-</v>
      </c>
      <c r="M27" s="41" t="str">
        <f t="shared" si="1"/>
        <v>-</v>
      </c>
      <c r="N27" s="41" t="str">
        <f t="shared" si="1"/>
        <v>-</v>
      </c>
      <c r="O27" s="41" t="str">
        <f t="shared" si="1"/>
        <v>-</v>
      </c>
      <c r="P27" s="41" t="str">
        <f t="shared" si="1"/>
        <v>-</v>
      </c>
      <c r="Q27" s="41" t="str">
        <f t="shared" si="1"/>
        <v>-</v>
      </c>
      <c r="R27" s="41" t="str">
        <f t="shared" si="1"/>
        <v>-</v>
      </c>
    </row>
    <row r="28" spans="1:18" ht="15.75" customHeight="1" x14ac:dyDescent="0.25">
      <c r="A28" s="35" t="s">
        <v>132</v>
      </c>
      <c r="B28" s="3"/>
      <c r="C28" s="5"/>
      <c r="D28" s="5"/>
      <c r="E28" s="5"/>
      <c r="F28" s="5"/>
      <c r="G28" s="5"/>
      <c r="H28" s="5"/>
      <c r="I28" s="5"/>
      <c r="J28" s="37"/>
      <c r="K28" s="40">
        <v>23</v>
      </c>
      <c r="L28" s="41" t="str">
        <f t="shared" si="1"/>
        <v>-</v>
      </c>
      <c r="M28" s="41" t="str">
        <f t="shared" si="1"/>
        <v>-</v>
      </c>
      <c r="N28" s="41" t="str">
        <f t="shared" si="1"/>
        <v>-</v>
      </c>
      <c r="O28" s="41" t="str">
        <f t="shared" si="1"/>
        <v>-</v>
      </c>
      <c r="P28" s="41" t="str">
        <f t="shared" si="1"/>
        <v>-</v>
      </c>
      <c r="Q28" s="41" t="str">
        <f t="shared" si="1"/>
        <v>-</v>
      </c>
      <c r="R28" s="41" t="str">
        <f t="shared" si="1"/>
        <v>-</v>
      </c>
    </row>
    <row r="29" spans="1:18" ht="15.75" customHeight="1" x14ac:dyDescent="0.25">
      <c r="A29" s="35" t="s">
        <v>133</v>
      </c>
      <c r="B29" s="3"/>
      <c r="C29" s="5"/>
      <c r="D29" s="5"/>
      <c r="E29" s="5"/>
      <c r="F29" s="5"/>
      <c r="G29" s="5"/>
      <c r="H29" s="5"/>
      <c r="I29" s="5"/>
      <c r="J29" s="37"/>
      <c r="K29" s="40">
        <v>24</v>
      </c>
      <c r="L29" s="41" t="str">
        <f t="shared" si="1"/>
        <v>-</v>
      </c>
      <c r="M29" s="41" t="str">
        <f t="shared" si="1"/>
        <v>-</v>
      </c>
      <c r="N29" s="41" t="str">
        <f t="shared" si="1"/>
        <v>-</v>
      </c>
      <c r="O29" s="41" t="str">
        <f t="shared" si="1"/>
        <v>-</v>
      </c>
      <c r="P29" s="41" t="str">
        <f t="shared" si="1"/>
        <v>-</v>
      </c>
      <c r="Q29" s="41" t="str">
        <f t="shared" si="1"/>
        <v>-</v>
      </c>
      <c r="R29" s="41" t="str">
        <f t="shared" si="1"/>
        <v>-</v>
      </c>
    </row>
    <row r="30" spans="1:18" ht="15.75" customHeight="1" x14ac:dyDescent="0.25">
      <c r="A30" s="35" t="s">
        <v>134</v>
      </c>
      <c r="B30" s="3"/>
      <c r="C30" s="5"/>
      <c r="D30" s="5"/>
      <c r="E30" s="5"/>
      <c r="F30" s="5"/>
      <c r="G30" s="5"/>
      <c r="H30" s="5"/>
      <c r="I30" s="5"/>
      <c r="J30" s="37"/>
      <c r="K30" s="40">
        <v>25</v>
      </c>
      <c r="L30" s="41" t="str">
        <f t="shared" si="1"/>
        <v>-</v>
      </c>
      <c r="M30" s="41" t="str">
        <f t="shared" si="1"/>
        <v>-</v>
      </c>
      <c r="N30" s="41" t="str">
        <f t="shared" si="1"/>
        <v>-</v>
      </c>
      <c r="O30" s="41" t="str">
        <f t="shared" si="1"/>
        <v>-</v>
      </c>
      <c r="P30" s="41" t="str">
        <f t="shared" si="1"/>
        <v>-</v>
      </c>
      <c r="Q30" s="41" t="str">
        <f t="shared" si="1"/>
        <v>-</v>
      </c>
      <c r="R30" s="41" t="str">
        <f t="shared" si="1"/>
        <v>-</v>
      </c>
    </row>
    <row r="31" spans="1:18" ht="15.75" customHeight="1" x14ac:dyDescent="0.25">
      <c r="A31" s="35" t="s">
        <v>135</v>
      </c>
      <c r="B31" s="3"/>
      <c r="C31" s="5"/>
      <c r="D31" s="5"/>
      <c r="E31" s="5"/>
      <c r="F31" s="5"/>
      <c r="G31" s="5"/>
      <c r="H31" s="5"/>
      <c r="I31" s="5"/>
      <c r="J31" s="37"/>
      <c r="K31" s="40">
        <v>26</v>
      </c>
      <c r="L31" s="41" t="str">
        <f t="shared" si="1"/>
        <v>-</v>
      </c>
      <c r="M31" s="41" t="str">
        <f t="shared" si="1"/>
        <v>-</v>
      </c>
      <c r="N31" s="41" t="str">
        <f t="shared" si="1"/>
        <v>-</v>
      </c>
      <c r="O31" s="41" t="str">
        <f t="shared" si="1"/>
        <v>-</v>
      </c>
      <c r="P31" s="41" t="str">
        <f t="shared" si="1"/>
        <v>-</v>
      </c>
      <c r="Q31" s="41" t="str">
        <f t="shared" si="1"/>
        <v>-</v>
      </c>
      <c r="R31" s="41" t="str">
        <f t="shared" si="1"/>
        <v>-</v>
      </c>
    </row>
    <row r="32" spans="1:18" ht="15.75" customHeight="1" x14ac:dyDescent="0.25">
      <c r="A32" s="35" t="s">
        <v>136</v>
      </c>
      <c r="B32" s="3"/>
      <c r="C32" s="5"/>
      <c r="D32" s="5"/>
      <c r="E32" s="5"/>
      <c r="F32" s="5"/>
      <c r="G32" s="5"/>
      <c r="H32" s="5"/>
      <c r="I32" s="5"/>
      <c r="J32" s="37"/>
      <c r="K32" s="40">
        <v>27</v>
      </c>
      <c r="L32" s="41" t="str">
        <f t="shared" si="1"/>
        <v>-</v>
      </c>
      <c r="M32" s="41" t="str">
        <f t="shared" si="1"/>
        <v>-</v>
      </c>
      <c r="N32" s="41" t="str">
        <f t="shared" si="1"/>
        <v>-</v>
      </c>
      <c r="O32" s="41" t="str">
        <f t="shared" si="1"/>
        <v>-</v>
      </c>
      <c r="P32" s="41" t="str">
        <f t="shared" si="1"/>
        <v>-</v>
      </c>
      <c r="Q32" s="41" t="str">
        <f t="shared" si="1"/>
        <v>-</v>
      </c>
      <c r="R32" s="41" t="str">
        <f t="shared" si="1"/>
        <v>-</v>
      </c>
    </row>
    <row r="33" spans="1:18" ht="15.75" customHeight="1" x14ac:dyDescent="0.25">
      <c r="A33" s="35" t="s">
        <v>137</v>
      </c>
      <c r="B33" s="3"/>
      <c r="C33" s="5"/>
      <c r="D33" s="5"/>
      <c r="E33" s="5"/>
      <c r="F33" s="5"/>
      <c r="G33" s="5"/>
      <c r="H33" s="5"/>
      <c r="I33" s="5"/>
      <c r="J33" s="37"/>
      <c r="K33" s="40">
        <v>28</v>
      </c>
      <c r="L33" s="41" t="str">
        <f t="shared" si="1"/>
        <v>-</v>
      </c>
      <c r="M33" s="41" t="str">
        <f t="shared" si="1"/>
        <v>-</v>
      </c>
      <c r="N33" s="41" t="str">
        <f t="shared" si="1"/>
        <v>-</v>
      </c>
      <c r="O33" s="41" t="str">
        <f t="shared" si="1"/>
        <v>-</v>
      </c>
      <c r="P33" s="41" t="str">
        <f t="shared" si="1"/>
        <v>-</v>
      </c>
      <c r="Q33" s="41" t="str">
        <f t="shared" si="1"/>
        <v>-</v>
      </c>
      <c r="R33" s="41" t="str">
        <f t="shared" si="1"/>
        <v>-</v>
      </c>
    </row>
    <row r="34" spans="1:18" ht="15.75" customHeight="1" x14ac:dyDescent="0.25">
      <c r="A34" s="35" t="s">
        <v>138</v>
      </c>
      <c r="B34" s="3"/>
      <c r="C34" s="5"/>
      <c r="D34" s="5"/>
      <c r="E34" s="5"/>
      <c r="F34" s="5"/>
      <c r="G34" s="5"/>
      <c r="H34" s="5"/>
      <c r="I34" s="5"/>
      <c r="J34" s="37"/>
      <c r="K34" s="40">
        <v>29</v>
      </c>
      <c r="L34" s="41" t="str">
        <f t="shared" ref="L34" si="2">IF(C35-C34=0, "-", C35-C34)</f>
        <v>-</v>
      </c>
      <c r="M34" s="41" t="str">
        <f t="shared" si="1"/>
        <v>-</v>
      </c>
      <c r="N34" s="41" t="str">
        <f t="shared" si="1"/>
        <v>-</v>
      </c>
      <c r="O34" s="41" t="str">
        <f t="shared" si="1"/>
        <v>-</v>
      </c>
      <c r="P34" s="41" t="str">
        <f t="shared" si="1"/>
        <v>-</v>
      </c>
      <c r="Q34" s="41" t="str">
        <f t="shared" si="1"/>
        <v>-</v>
      </c>
      <c r="R34" s="41" t="str">
        <f t="shared" si="1"/>
        <v>-</v>
      </c>
    </row>
    <row r="35" spans="1:18" ht="15.75" customHeight="1" x14ac:dyDescent="0.25">
      <c r="A35" s="35" t="s">
        <v>139</v>
      </c>
      <c r="C35" s="5"/>
      <c r="D35" s="5"/>
      <c r="E35" s="5"/>
      <c r="F35" s="5"/>
      <c r="G35" s="5"/>
      <c r="H35" s="5"/>
      <c r="I35" s="5"/>
      <c r="J35" s="37"/>
      <c r="K35" s="40">
        <v>30</v>
      </c>
      <c r="L35" s="41" t="str">
        <f t="shared" ref="L35:R36" si="3">IF(C36-C35=0, "-", C36-C35)</f>
        <v>-</v>
      </c>
      <c r="M35" s="41" t="str">
        <f t="shared" si="3"/>
        <v>-</v>
      </c>
      <c r="N35" s="41" t="str">
        <f t="shared" si="3"/>
        <v>-</v>
      </c>
      <c r="O35" s="41" t="str">
        <f t="shared" si="3"/>
        <v>-</v>
      </c>
      <c r="P35" s="41" t="str">
        <f t="shared" si="3"/>
        <v>-</v>
      </c>
      <c r="Q35" s="41" t="str">
        <f t="shared" si="3"/>
        <v>-</v>
      </c>
      <c r="R35" s="41" t="str">
        <f t="shared" si="3"/>
        <v>-</v>
      </c>
    </row>
    <row r="36" spans="1:18" ht="15.75" customHeight="1" x14ac:dyDescent="0.25">
      <c r="A36" s="35" t="s">
        <v>140</v>
      </c>
      <c r="B36" s="3"/>
      <c r="C36" s="5"/>
      <c r="D36" s="5"/>
      <c r="E36" s="5"/>
      <c r="F36" s="5"/>
      <c r="G36" s="5"/>
      <c r="H36" s="5"/>
      <c r="I36" s="5"/>
      <c r="J36" s="37"/>
      <c r="K36" s="40">
        <v>31</v>
      </c>
      <c r="L36" s="41" t="str">
        <f t="shared" si="3"/>
        <v>-</v>
      </c>
      <c r="M36" s="41" t="str">
        <f t="shared" si="3"/>
        <v>-</v>
      </c>
      <c r="N36" s="41" t="str">
        <f t="shared" si="3"/>
        <v>-</v>
      </c>
      <c r="O36" s="41" t="str">
        <f t="shared" si="3"/>
        <v>-</v>
      </c>
      <c r="P36" s="41" t="str">
        <f t="shared" si="3"/>
        <v>-</v>
      </c>
      <c r="Q36" s="41" t="str">
        <f t="shared" si="3"/>
        <v>-</v>
      </c>
      <c r="R36" s="41" t="str">
        <f t="shared" si="3"/>
        <v>-</v>
      </c>
    </row>
    <row r="37" spans="1:18" ht="15.75" customHeight="1" x14ac:dyDescent="0.25">
      <c r="A37" s="35" t="s">
        <v>141</v>
      </c>
      <c r="B37" s="3"/>
      <c r="C37" s="5"/>
      <c r="D37" s="5"/>
      <c r="E37" s="5"/>
      <c r="F37" s="5"/>
      <c r="G37" s="5"/>
      <c r="H37" s="5"/>
      <c r="I37" s="5"/>
      <c r="J37" s="37"/>
      <c r="K37" s="40">
        <v>32</v>
      </c>
      <c r="L37" s="41" t="str">
        <f t="shared" si="1"/>
        <v>-</v>
      </c>
      <c r="M37" s="41" t="str">
        <f t="shared" si="1"/>
        <v>-</v>
      </c>
      <c r="N37" s="41" t="str">
        <f t="shared" si="1"/>
        <v>-</v>
      </c>
      <c r="O37" s="41" t="str">
        <f t="shared" si="1"/>
        <v>-</v>
      </c>
      <c r="P37" s="41" t="str">
        <f t="shared" si="1"/>
        <v>-</v>
      </c>
      <c r="Q37" s="41" t="str">
        <f t="shared" si="1"/>
        <v>-</v>
      </c>
      <c r="R37" s="41" t="str">
        <f t="shared" si="1"/>
        <v>-</v>
      </c>
    </row>
    <row r="38" spans="1:18" ht="15.75" customHeight="1" x14ac:dyDescent="0.25">
      <c r="A38" s="35" t="s">
        <v>142</v>
      </c>
      <c r="B38" s="3"/>
      <c r="C38" s="5"/>
      <c r="D38" s="5"/>
      <c r="E38" s="5"/>
      <c r="F38" s="5"/>
      <c r="G38" s="5"/>
      <c r="H38" s="5"/>
      <c r="I38" s="5"/>
      <c r="J38" s="37"/>
      <c r="K38" s="40">
        <v>33</v>
      </c>
      <c r="L38" s="41" t="str">
        <f t="shared" si="1"/>
        <v>-</v>
      </c>
      <c r="M38" s="41" t="str">
        <f t="shared" si="1"/>
        <v>-</v>
      </c>
      <c r="N38" s="41" t="str">
        <f t="shared" si="1"/>
        <v>-</v>
      </c>
      <c r="O38" s="41" t="str">
        <f t="shared" si="1"/>
        <v>-</v>
      </c>
      <c r="P38" s="41" t="str">
        <f t="shared" si="1"/>
        <v>-</v>
      </c>
      <c r="Q38" s="41" t="str">
        <f t="shared" si="1"/>
        <v>-</v>
      </c>
      <c r="R38" s="41" t="str">
        <f t="shared" si="1"/>
        <v>-</v>
      </c>
    </row>
    <row r="39" spans="1:18" ht="15.75" customHeight="1" x14ac:dyDescent="0.25">
      <c r="A39" s="35" t="s">
        <v>143</v>
      </c>
      <c r="B39" s="3"/>
      <c r="C39" s="5"/>
      <c r="D39" s="5"/>
      <c r="E39" s="5"/>
      <c r="F39" s="5"/>
      <c r="G39" s="5"/>
      <c r="H39" s="5"/>
      <c r="I39" s="5"/>
      <c r="J39" s="37"/>
      <c r="K39" s="40">
        <v>34</v>
      </c>
      <c r="L39" s="41" t="str">
        <f t="shared" si="1"/>
        <v>-</v>
      </c>
      <c r="M39" s="41" t="str">
        <f t="shared" si="1"/>
        <v>-</v>
      </c>
      <c r="N39" s="41" t="str">
        <f t="shared" si="1"/>
        <v>-</v>
      </c>
      <c r="O39" s="41" t="str">
        <f t="shared" si="1"/>
        <v>-</v>
      </c>
      <c r="P39" s="41" t="str">
        <f t="shared" si="1"/>
        <v>-</v>
      </c>
      <c r="Q39" s="41" t="str">
        <f t="shared" si="1"/>
        <v>-</v>
      </c>
      <c r="R39" s="41" t="str">
        <f t="shared" si="1"/>
        <v>-</v>
      </c>
    </row>
    <row r="40" spans="1:18" ht="15.75" customHeight="1" x14ac:dyDescent="0.25">
      <c r="A40" s="35" t="s">
        <v>144</v>
      </c>
      <c r="B40" s="5"/>
      <c r="C40" s="5"/>
      <c r="D40" s="5"/>
      <c r="E40" s="5"/>
      <c r="F40" s="5"/>
      <c r="G40" s="5"/>
      <c r="H40" s="5"/>
      <c r="I40" s="5"/>
      <c r="J40" s="37"/>
      <c r="K40" s="40">
        <v>35</v>
      </c>
      <c r="L40" s="41" t="str">
        <f t="shared" si="1"/>
        <v>-</v>
      </c>
      <c r="M40" s="41" t="str">
        <f t="shared" si="1"/>
        <v>-</v>
      </c>
      <c r="N40" s="41" t="str">
        <f t="shared" si="1"/>
        <v>-</v>
      </c>
      <c r="O40" s="41" t="str">
        <f t="shared" si="1"/>
        <v>-</v>
      </c>
      <c r="P40" s="41" t="str">
        <f t="shared" si="1"/>
        <v>-</v>
      </c>
      <c r="Q40" s="41" t="str">
        <f t="shared" si="1"/>
        <v>-</v>
      </c>
      <c r="R40" s="41" t="str">
        <f t="shared" si="1"/>
        <v>-</v>
      </c>
    </row>
    <row r="41" spans="1:18" ht="15.75" customHeight="1" x14ac:dyDescent="0.25">
      <c r="A41" s="35" t="s">
        <v>145</v>
      </c>
      <c r="B41" s="5"/>
      <c r="C41" s="5"/>
      <c r="D41" s="5"/>
      <c r="E41" s="5"/>
      <c r="F41" s="5"/>
      <c r="G41" s="5"/>
      <c r="H41" s="5"/>
      <c r="I41" s="5"/>
      <c r="J41" s="37"/>
      <c r="K41" s="40">
        <v>36</v>
      </c>
      <c r="L41" s="41" t="str">
        <f t="shared" si="1"/>
        <v>-</v>
      </c>
      <c r="M41" s="41" t="str">
        <f t="shared" si="1"/>
        <v>-</v>
      </c>
      <c r="N41" s="41" t="str">
        <f t="shared" si="1"/>
        <v>-</v>
      </c>
      <c r="O41" s="41" t="str">
        <f t="shared" si="1"/>
        <v>-</v>
      </c>
      <c r="P41" s="41" t="str">
        <f t="shared" si="1"/>
        <v>-</v>
      </c>
      <c r="Q41" s="41" t="str">
        <f t="shared" si="1"/>
        <v>-</v>
      </c>
      <c r="R41" s="41" t="str">
        <f t="shared" si="1"/>
        <v>-</v>
      </c>
    </row>
    <row r="42" spans="1:18" ht="15.75" customHeight="1" x14ac:dyDescent="0.25">
      <c r="A42" s="35" t="s">
        <v>146</v>
      </c>
      <c r="B42" s="5"/>
      <c r="C42" s="5"/>
      <c r="D42" s="5"/>
      <c r="E42" s="5"/>
      <c r="F42" s="5"/>
      <c r="G42" s="5"/>
      <c r="H42" s="5"/>
      <c r="I42" s="5"/>
      <c r="J42" s="37"/>
      <c r="K42" s="40">
        <v>37</v>
      </c>
      <c r="L42" s="41" t="str">
        <f t="shared" si="1"/>
        <v>-</v>
      </c>
      <c r="M42" s="41" t="str">
        <f t="shared" si="1"/>
        <v>-</v>
      </c>
      <c r="N42" s="41" t="str">
        <f t="shared" si="1"/>
        <v>-</v>
      </c>
      <c r="O42" s="41" t="str">
        <f t="shared" si="1"/>
        <v>-</v>
      </c>
      <c r="P42" s="41" t="str">
        <f t="shared" si="1"/>
        <v>-</v>
      </c>
      <c r="Q42" s="41" t="str">
        <f t="shared" si="1"/>
        <v>-</v>
      </c>
      <c r="R42" s="41" t="str">
        <f t="shared" si="1"/>
        <v>-</v>
      </c>
    </row>
    <row r="43" spans="1:18" ht="15.75" customHeight="1" x14ac:dyDescent="0.25">
      <c r="A43" s="35" t="s">
        <v>147</v>
      </c>
      <c r="B43" s="5"/>
      <c r="C43" s="5"/>
      <c r="D43" s="5"/>
      <c r="E43" s="5"/>
      <c r="F43" s="5"/>
      <c r="G43" s="5"/>
      <c r="H43" s="5"/>
      <c r="I43" s="5"/>
      <c r="J43" s="37"/>
      <c r="K43" s="40">
        <v>38</v>
      </c>
      <c r="L43" s="41" t="str">
        <f t="shared" si="1"/>
        <v>-</v>
      </c>
      <c r="M43" s="41" t="str">
        <f t="shared" si="1"/>
        <v>-</v>
      </c>
      <c r="N43" s="41" t="str">
        <f t="shared" si="1"/>
        <v>-</v>
      </c>
      <c r="O43" s="41" t="str">
        <f t="shared" si="1"/>
        <v>-</v>
      </c>
      <c r="P43" s="41" t="str">
        <f t="shared" si="1"/>
        <v>-</v>
      </c>
      <c r="Q43" s="41" t="str">
        <f t="shared" si="1"/>
        <v>-</v>
      </c>
      <c r="R43" s="41" t="str">
        <f t="shared" si="1"/>
        <v>-</v>
      </c>
    </row>
    <row r="44" spans="1:18" ht="15.75" customHeight="1" x14ac:dyDescent="0.25">
      <c r="A44" s="35" t="s">
        <v>148</v>
      </c>
      <c r="B44" s="5"/>
      <c r="C44" s="73"/>
      <c r="D44" s="73"/>
      <c r="E44" s="73"/>
      <c r="F44" s="73"/>
      <c r="G44" s="73"/>
      <c r="H44" s="73"/>
      <c r="I44" s="73"/>
      <c r="J44" s="37"/>
      <c r="K44" s="40">
        <v>39</v>
      </c>
      <c r="L44" s="41" t="str">
        <f t="shared" si="1"/>
        <v>-</v>
      </c>
      <c r="M44" s="41" t="str">
        <f t="shared" si="1"/>
        <v>-</v>
      </c>
      <c r="N44" s="41" t="str">
        <f t="shared" si="1"/>
        <v>-</v>
      </c>
      <c r="O44" s="41" t="str">
        <f t="shared" si="1"/>
        <v>-</v>
      </c>
      <c r="P44" s="41" t="str">
        <f t="shared" si="1"/>
        <v>-</v>
      </c>
      <c r="Q44" s="41" t="str">
        <f t="shared" si="1"/>
        <v>-</v>
      </c>
      <c r="R44" s="41" t="str">
        <f t="shared" si="1"/>
        <v>-</v>
      </c>
    </row>
    <row r="45" spans="1:18" ht="15.75" customHeight="1" x14ac:dyDescent="0.25">
      <c r="A45" s="35" t="s">
        <v>149</v>
      </c>
      <c r="B45" s="5"/>
      <c r="C45" s="5"/>
      <c r="D45" s="5"/>
      <c r="E45" s="5"/>
      <c r="F45" s="5"/>
      <c r="G45" s="5"/>
      <c r="H45" s="5"/>
      <c r="I45" s="5"/>
      <c r="J45" s="37"/>
      <c r="K45" s="40">
        <v>40</v>
      </c>
      <c r="L45" s="41" t="str">
        <f t="shared" si="1"/>
        <v>-</v>
      </c>
      <c r="M45" s="41" t="str">
        <f t="shared" si="1"/>
        <v>-</v>
      </c>
      <c r="N45" s="41" t="str">
        <f t="shared" si="1"/>
        <v>-</v>
      </c>
      <c r="O45" s="41" t="str">
        <f t="shared" si="1"/>
        <v>-</v>
      </c>
      <c r="P45" s="41" t="str">
        <f t="shared" si="1"/>
        <v>-</v>
      </c>
      <c r="Q45" s="41" t="str">
        <f t="shared" si="1"/>
        <v>-</v>
      </c>
      <c r="R45" s="41" t="str">
        <f t="shared" si="1"/>
        <v>-</v>
      </c>
    </row>
    <row r="46" spans="1:18" ht="15.75" customHeight="1" x14ac:dyDescent="0.25">
      <c r="A46" s="35" t="s">
        <v>150</v>
      </c>
      <c r="B46" s="5"/>
      <c r="C46" s="6"/>
      <c r="D46" s="6"/>
      <c r="E46" s="6"/>
      <c r="F46" s="6"/>
      <c r="G46" s="6"/>
      <c r="H46" s="6"/>
      <c r="I46" s="6"/>
      <c r="J46" s="38"/>
      <c r="K46" s="40">
        <v>41</v>
      </c>
      <c r="L46" s="41" t="str">
        <f t="shared" si="1"/>
        <v>-</v>
      </c>
      <c r="M46" s="41" t="str">
        <f t="shared" si="1"/>
        <v>-</v>
      </c>
      <c r="N46" s="41" t="str">
        <f t="shared" si="1"/>
        <v>-</v>
      </c>
      <c r="O46" s="41" t="str">
        <f t="shared" si="1"/>
        <v>-</v>
      </c>
      <c r="P46" s="41" t="str">
        <f t="shared" si="1"/>
        <v>-</v>
      </c>
      <c r="Q46" s="41" t="str">
        <f t="shared" si="1"/>
        <v>-</v>
      </c>
      <c r="R46" s="41" t="str">
        <f t="shared" ref="R46:R57" si="4">IF(I47-I46=0, "-", I47-I46)</f>
        <v>-</v>
      </c>
    </row>
    <row r="47" spans="1:18" ht="15.75" customHeight="1" x14ac:dyDescent="0.25">
      <c r="A47" s="35" t="s">
        <v>151</v>
      </c>
      <c r="B47" s="5"/>
      <c r="C47" s="5"/>
      <c r="D47" s="5"/>
      <c r="E47" s="5"/>
      <c r="F47" s="5"/>
      <c r="G47" s="5"/>
      <c r="H47" s="5"/>
      <c r="I47" s="5"/>
      <c r="J47" s="37"/>
      <c r="K47" s="40">
        <v>42</v>
      </c>
      <c r="L47" s="41" t="str">
        <f t="shared" si="1"/>
        <v>-</v>
      </c>
      <c r="M47" s="41" t="str">
        <f t="shared" si="1"/>
        <v>-</v>
      </c>
      <c r="N47" s="41" t="str">
        <f t="shared" si="1"/>
        <v>-</v>
      </c>
      <c r="O47" s="41" t="str">
        <f t="shared" si="1"/>
        <v>-</v>
      </c>
      <c r="P47" s="41" t="str">
        <f t="shared" si="1"/>
        <v>-</v>
      </c>
      <c r="Q47" s="41" t="str">
        <f t="shared" si="1"/>
        <v>-</v>
      </c>
      <c r="R47" s="41" t="str">
        <f t="shared" si="4"/>
        <v>-</v>
      </c>
    </row>
    <row r="48" spans="1:18" ht="15.75" customHeight="1" x14ac:dyDescent="0.25">
      <c r="A48" s="35" t="s">
        <v>152</v>
      </c>
      <c r="B48" s="5"/>
      <c r="C48" s="5"/>
      <c r="D48" s="5"/>
      <c r="E48" s="5"/>
      <c r="F48" s="5"/>
      <c r="G48" s="5"/>
      <c r="H48" s="5"/>
      <c r="I48" s="5"/>
      <c r="J48" s="37"/>
      <c r="K48" s="40">
        <v>43</v>
      </c>
      <c r="L48" s="41" t="str">
        <f t="shared" si="1"/>
        <v>-</v>
      </c>
      <c r="M48" s="41" t="str">
        <f t="shared" si="1"/>
        <v>-</v>
      </c>
      <c r="N48" s="41" t="str">
        <f t="shared" si="1"/>
        <v>-</v>
      </c>
      <c r="O48" s="41" t="str">
        <f t="shared" si="1"/>
        <v>-</v>
      </c>
      <c r="P48" s="41" t="str">
        <f t="shared" si="1"/>
        <v>-</v>
      </c>
      <c r="Q48" s="41" t="str">
        <f t="shared" si="1"/>
        <v>-</v>
      </c>
      <c r="R48" s="41" t="str">
        <f t="shared" si="4"/>
        <v>-</v>
      </c>
    </row>
    <row r="49" spans="1:18" ht="15.75" customHeight="1" x14ac:dyDescent="0.25">
      <c r="A49" s="35" t="s">
        <v>153</v>
      </c>
      <c r="B49" s="5"/>
      <c r="C49" s="5"/>
      <c r="D49" s="5"/>
      <c r="E49" s="5"/>
      <c r="F49" s="5"/>
      <c r="G49" s="5"/>
      <c r="H49" s="5"/>
      <c r="I49" s="5"/>
      <c r="J49" s="37"/>
      <c r="K49" s="40">
        <v>44</v>
      </c>
      <c r="L49" s="41" t="str">
        <f t="shared" si="1"/>
        <v>-</v>
      </c>
      <c r="M49" s="41" t="str">
        <f t="shared" si="1"/>
        <v>-</v>
      </c>
      <c r="N49" s="41" t="str">
        <f t="shared" si="1"/>
        <v>-</v>
      </c>
      <c r="O49" s="41" t="str">
        <f t="shared" si="1"/>
        <v>-</v>
      </c>
      <c r="P49" s="41" t="str">
        <f t="shared" si="1"/>
        <v>-</v>
      </c>
      <c r="Q49" s="41" t="str">
        <f t="shared" si="1"/>
        <v>-</v>
      </c>
      <c r="R49" s="41" t="str">
        <f t="shared" si="4"/>
        <v>-</v>
      </c>
    </row>
    <row r="50" spans="1:18" ht="15.75" customHeight="1" x14ac:dyDescent="0.25">
      <c r="A50" s="35" t="s">
        <v>154</v>
      </c>
      <c r="B50" s="5"/>
      <c r="C50" s="5"/>
      <c r="D50" s="5"/>
      <c r="E50" s="5"/>
      <c r="F50" s="5"/>
      <c r="G50" s="5"/>
      <c r="H50" s="5"/>
      <c r="I50" s="5"/>
      <c r="J50" s="37"/>
      <c r="K50" s="40">
        <v>45</v>
      </c>
      <c r="L50" s="41" t="str">
        <f t="shared" si="1"/>
        <v>-</v>
      </c>
      <c r="M50" s="41" t="str">
        <f t="shared" si="1"/>
        <v>-</v>
      </c>
      <c r="N50" s="41" t="str">
        <f t="shared" si="1"/>
        <v>-</v>
      </c>
      <c r="O50" s="41" t="str">
        <f t="shared" si="1"/>
        <v>-</v>
      </c>
      <c r="P50" s="41" t="str">
        <f t="shared" si="1"/>
        <v>-</v>
      </c>
      <c r="Q50" s="41" t="str">
        <f t="shared" si="1"/>
        <v>-</v>
      </c>
      <c r="R50" s="41" t="str">
        <f t="shared" si="4"/>
        <v>-</v>
      </c>
    </row>
    <row r="51" spans="1:18" ht="15.75" customHeight="1" x14ac:dyDescent="0.25">
      <c r="A51" s="35" t="s">
        <v>155</v>
      </c>
      <c r="B51" s="5"/>
      <c r="C51" s="79"/>
      <c r="D51" s="80"/>
      <c r="E51" s="81"/>
      <c r="F51" s="5"/>
      <c r="G51" s="5"/>
      <c r="H51" s="5"/>
      <c r="I51" s="5"/>
      <c r="J51" s="37"/>
      <c r="K51" s="40">
        <v>46</v>
      </c>
      <c r="L51" s="41" t="str">
        <f t="shared" si="1"/>
        <v>-</v>
      </c>
      <c r="M51" s="41" t="str">
        <f t="shared" si="1"/>
        <v>-</v>
      </c>
      <c r="N51" s="41" t="str">
        <f t="shared" si="1"/>
        <v>-</v>
      </c>
      <c r="O51" s="41" t="str">
        <f t="shared" si="1"/>
        <v>-</v>
      </c>
      <c r="P51" s="41" t="str">
        <f t="shared" si="1"/>
        <v>-</v>
      </c>
      <c r="Q51" s="41" t="str">
        <f t="shared" si="1"/>
        <v>-</v>
      </c>
      <c r="R51" s="41" t="str">
        <f t="shared" si="4"/>
        <v>-</v>
      </c>
    </row>
    <row r="52" spans="1:18" ht="15.75" customHeight="1" x14ac:dyDescent="0.25">
      <c r="A52" s="35" t="s">
        <v>156</v>
      </c>
      <c r="B52" s="5"/>
      <c r="C52" s="73"/>
      <c r="D52" s="73"/>
      <c r="E52" s="73"/>
      <c r="F52" s="5"/>
      <c r="G52" s="5"/>
      <c r="H52" s="5"/>
      <c r="I52" s="5"/>
      <c r="J52" s="37"/>
      <c r="K52" s="40">
        <v>47</v>
      </c>
      <c r="L52" s="41" t="str">
        <f t="shared" si="1"/>
        <v>-</v>
      </c>
      <c r="M52" s="41" t="str">
        <f t="shared" si="1"/>
        <v>-</v>
      </c>
      <c r="N52" s="41" t="str">
        <f t="shared" si="1"/>
        <v>-</v>
      </c>
      <c r="O52" s="41" t="str">
        <f t="shared" si="1"/>
        <v>-</v>
      </c>
      <c r="P52" s="41" t="str">
        <f t="shared" si="1"/>
        <v>-</v>
      </c>
      <c r="Q52" s="41" t="str">
        <f t="shared" si="1"/>
        <v>-</v>
      </c>
      <c r="R52" s="41" t="str">
        <f t="shared" si="4"/>
        <v>-</v>
      </c>
    </row>
    <row r="53" spans="1:18" ht="15.75" customHeight="1" x14ac:dyDescent="0.25">
      <c r="A53" s="35" t="s">
        <v>157</v>
      </c>
      <c r="B53" s="5"/>
      <c r="C53" s="5"/>
      <c r="D53" s="5"/>
      <c r="E53" s="5"/>
      <c r="F53" s="5"/>
      <c r="G53" s="5"/>
      <c r="H53" s="5"/>
      <c r="I53" s="5"/>
      <c r="J53" s="37"/>
      <c r="K53" s="40">
        <v>48</v>
      </c>
      <c r="L53" s="41" t="str">
        <f t="shared" si="1"/>
        <v>-</v>
      </c>
      <c r="M53" s="41" t="str">
        <f t="shared" si="1"/>
        <v>-</v>
      </c>
      <c r="N53" s="41" t="str">
        <f t="shared" si="1"/>
        <v>-</v>
      </c>
      <c r="O53" s="41" t="str">
        <f t="shared" si="1"/>
        <v>-</v>
      </c>
      <c r="P53" s="41" t="str">
        <f t="shared" si="1"/>
        <v>-</v>
      </c>
      <c r="Q53" s="41" t="str">
        <f t="shared" si="1"/>
        <v>-</v>
      </c>
      <c r="R53" s="41" t="str">
        <f t="shared" si="4"/>
        <v>-</v>
      </c>
    </row>
    <row r="54" spans="1:18" ht="15.75" customHeight="1" x14ac:dyDescent="0.25">
      <c r="A54" s="35" t="s">
        <v>158</v>
      </c>
      <c r="B54" s="5"/>
      <c r="C54" s="5"/>
      <c r="D54" s="5"/>
      <c r="E54" s="5"/>
      <c r="F54" s="5"/>
      <c r="G54" s="5"/>
      <c r="H54" s="5"/>
      <c r="I54" s="5"/>
      <c r="J54" s="37"/>
      <c r="K54" s="40">
        <v>49</v>
      </c>
      <c r="L54" s="41" t="str">
        <f t="shared" si="1"/>
        <v>-</v>
      </c>
      <c r="M54" s="41" t="str">
        <f t="shared" si="1"/>
        <v>-</v>
      </c>
      <c r="N54" s="41" t="str">
        <f t="shared" si="1"/>
        <v>-</v>
      </c>
      <c r="O54" s="41" t="str">
        <f t="shared" si="1"/>
        <v>-</v>
      </c>
      <c r="P54" s="41" t="str">
        <f t="shared" si="1"/>
        <v>-</v>
      </c>
      <c r="Q54" s="41" t="str">
        <f t="shared" si="1"/>
        <v>-</v>
      </c>
      <c r="R54" s="41" t="str">
        <f t="shared" si="4"/>
        <v>-</v>
      </c>
    </row>
    <row r="55" spans="1:18" ht="15.75" customHeight="1" x14ac:dyDescent="0.25">
      <c r="A55" s="35" t="s">
        <v>159</v>
      </c>
      <c r="B55" s="5"/>
      <c r="C55" s="5"/>
      <c r="D55" s="5"/>
      <c r="E55" s="5"/>
      <c r="F55" s="5"/>
      <c r="G55" s="5"/>
      <c r="H55" s="5"/>
      <c r="I55" s="5"/>
      <c r="J55" s="37"/>
      <c r="K55" s="40">
        <v>50</v>
      </c>
      <c r="L55" s="41" t="str">
        <f t="shared" si="1"/>
        <v>-</v>
      </c>
      <c r="M55" s="41" t="str">
        <f t="shared" si="1"/>
        <v>-</v>
      </c>
      <c r="N55" s="41" t="str">
        <f t="shared" si="1"/>
        <v>-</v>
      </c>
      <c r="O55" s="41" t="str">
        <f t="shared" si="1"/>
        <v>-</v>
      </c>
      <c r="P55" s="41" t="str">
        <f t="shared" si="1"/>
        <v>-</v>
      </c>
      <c r="Q55" s="41" t="str">
        <f>IF(H56-H55=0, "-", H56-H55)</f>
        <v>-</v>
      </c>
      <c r="R55" s="41" t="str">
        <f t="shared" si="4"/>
        <v>-</v>
      </c>
    </row>
    <row r="56" spans="1:18" ht="15.75" customHeight="1" x14ac:dyDescent="0.25">
      <c r="A56" s="35" t="s">
        <v>160</v>
      </c>
      <c r="B56" s="5"/>
      <c r="C56" s="5"/>
      <c r="D56" s="5"/>
      <c r="E56" s="5"/>
      <c r="F56" s="5"/>
      <c r="G56" s="5"/>
      <c r="H56" s="5"/>
      <c r="I56" s="5"/>
      <c r="J56" s="37"/>
      <c r="K56" s="40">
        <v>51</v>
      </c>
      <c r="L56" s="41" t="str">
        <f t="shared" si="1"/>
        <v>-</v>
      </c>
      <c r="M56" s="41" t="str">
        <f t="shared" si="1"/>
        <v>-</v>
      </c>
      <c r="N56" s="41" t="str">
        <f t="shared" si="1"/>
        <v>-</v>
      </c>
      <c r="O56" s="41" t="str">
        <f t="shared" si="1"/>
        <v>-</v>
      </c>
      <c r="P56" s="41" t="str">
        <f t="shared" si="1"/>
        <v>-</v>
      </c>
      <c r="Q56" s="41" t="str">
        <f t="shared" si="1"/>
        <v>-</v>
      </c>
      <c r="R56" s="41" t="str">
        <f t="shared" si="4"/>
        <v>-</v>
      </c>
    </row>
    <row r="57" spans="1:18" ht="15.75" customHeight="1" x14ac:dyDescent="0.25">
      <c r="A57" s="35" t="s">
        <v>161</v>
      </c>
      <c r="B57" s="5"/>
      <c r="C57" s="5"/>
      <c r="D57" s="5"/>
      <c r="E57" s="5"/>
      <c r="F57" s="5"/>
      <c r="G57" s="5"/>
      <c r="H57" s="5"/>
      <c r="I57" s="5"/>
      <c r="J57" s="37"/>
      <c r="K57" s="40">
        <v>52</v>
      </c>
      <c r="L57" s="41" t="str">
        <f t="shared" si="1"/>
        <v>-</v>
      </c>
      <c r="M57" s="41" t="str">
        <f t="shared" si="1"/>
        <v>-</v>
      </c>
      <c r="N57" s="41" t="str">
        <f t="shared" si="1"/>
        <v>-</v>
      </c>
      <c r="O57" s="41" t="str">
        <f t="shared" si="1"/>
        <v>-</v>
      </c>
      <c r="P57" s="41" t="str">
        <f t="shared" si="1"/>
        <v>-</v>
      </c>
      <c r="Q57" s="41" t="str">
        <f t="shared" si="1"/>
        <v>-</v>
      </c>
      <c r="R57" s="41" t="str">
        <f t="shared" si="4"/>
        <v>-</v>
      </c>
    </row>
    <row r="58" spans="1:18" ht="15.75" customHeight="1" x14ac:dyDescent="0.25">
      <c r="A58" s="35" t="s">
        <v>162</v>
      </c>
      <c r="B58" s="5"/>
      <c r="C58" s="5"/>
      <c r="D58" s="5"/>
      <c r="E58" s="5"/>
      <c r="F58" s="5"/>
      <c r="G58" s="5"/>
      <c r="H58" s="5"/>
      <c r="I58" s="5"/>
      <c r="J58" s="37"/>
    </row>
  </sheetData>
  <mergeCells count="2">
    <mergeCell ref="K3:R3"/>
    <mergeCell ref="K4:K5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National Average</vt:lpstr>
      <vt:lpstr>Weekly Comparison (2025)</vt:lpstr>
      <vt:lpstr>'National Average'!Print_Area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FPA-FOCU</dc:creator>
  <cp:lastModifiedBy>FPA-NCR</cp:lastModifiedBy>
  <cp:lastPrinted>2025-01-03T12:58:41Z</cp:lastPrinted>
  <dcterms:created xsi:type="dcterms:W3CDTF">2021-12-10T02:41:19Z</dcterms:created>
  <dcterms:modified xsi:type="dcterms:W3CDTF">2025-04-21T03:43:11Z</dcterms:modified>
</cp:coreProperties>
</file>